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L:\Website &amp; Brochures\INDICATORS\BOP and TRADE\Trade Data\2024\Annual Data\"/>
    </mc:Choice>
  </mc:AlternateContent>
  <xr:revisionPtr revIDLastSave="0" documentId="13_ncr:1_{F67ADCF6-D8B2-4364-BE3E-CEEC5C1A9C4A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able 2.3 Imports By SITC Divis" sheetId="1" r:id="rId1"/>
  </sheets>
  <definedNames>
    <definedName name="_xlnm._FilterDatabase" localSheetId="0" hidden="1">'Table 2.3 Imports By SITC Divis'!$A$10:$S$181</definedName>
    <definedName name="_xlnm.Print_Area" localSheetId="0">'Table 2.3 Imports By SITC Divis'!$A$1:$S$182</definedName>
    <definedName name="_xlnm.Print_Titles" localSheetId="0">'Table 2.3 Imports By SITC Divis'!$3:$11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81" i="1" l="1"/>
  <c r="J181" i="1" l="1"/>
  <c r="K181" i="1"/>
  <c r="L181" i="1"/>
  <c r="M181" i="1"/>
  <c r="H181" i="1" l="1"/>
  <c r="I147" i="1" l="1"/>
  <c r="F181" i="1"/>
  <c r="G181" i="1"/>
  <c r="E181" i="1" l="1"/>
  <c r="D181" i="1"/>
  <c r="H168" i="1"/>
  <c r="G168" i="1"/>
  <c r="F168" i="1"/>
  <c r="E168" i="1"/>
  <c r="D168" i="1"/>
  <c r="C168" i="1"/>
  <c r="H147" i="1"/>
  <c r="G147" i="1"/>
  <c r="F147" i="1"/>
  <c r="E147" i="1"/>
  <c r="D147" i="1"/>
  <c r="C147" i="1"/>
  <c r="H122" i="1"/>
  <c r="G122" i="1"/>
  <c r="F122" i="1"/>
  <c r="E122" i="1"/>
  <c r="D122" i="1"/>
  <c r="C122" i="1"/>
  <c r="I100" i="1"/>
  <c r="H100" i="1"/>
  <c r="G100" i="1"/>
  <c r="F100" i="1"/>
  <c r="E100" i="1"/>
  <c r="D100" i="1"/>
  <c r="C100" i="1"/>
  <c r="H79" i="1"/>
  <c r="G79" i="1"/>
  <c r="F79" i="1"/>
  <c r="E79" i="1"/>
  <c r="D79" i="1"/>
  <c r="C79" i="1"/>
  <c r="H71" i="1"/>
  <c r="G71" i="1"/>
  <c r="F71" i="1"/>
  <c r="E71" i="1"/>
  <c r="D71" i="1"/>
  <c r="C71" i="1"/>
  <c r="H63" i="1"/>
  <c r="G63" i="1"/>
  <c r="F63" i="1"/>
  <c r="E63" i="1"/>
  <c r="D63" i="1"/>
  <c r="C63" i="1"/>
  <c r="H41" i="1"/>
  <c r="G41" i="1"/>
  <c r="F41" i="1"/>
  <c r="E41" i="1"/>
  <c r="D41" i="1"/>
  <c r="C41" i="1"/>
  <c r="I35" i="1"/>
  <c r="H35" i="1"/>
  <c r="G35" i="1"/>
  <c r="F35" i="1"/>
  <c r="E35" i="1"/>
  <c r="D35" i="1"/>
  <c r="C35" i="1"/>
  <c r="I13" i="1"/>
  <c r="H13" i="1"/>
  <c r="G13" i="1"/>
  <c r="F13" i="1"/>
  <c r="E13" i="1"/>
  <c r="D13" i="1"/>
  <c r="C13" i="1"/>
  <c r="I181" i="1" l="1"/>
</calcChain>
</file>

<file path=xl/sharedStrings.xml><?xml version="1.0" encoding="utf-8"?>
<sst xmlns="http://schemas.openxmlformats.org/spreadsheetml/2006/main" count="242" uniqueCount="116">
  <si>
    <t>Percentage change</t>
  </si>
  <si>
    <t xml:space="preserve">SITC Rev.3 </t>
  </si>
  <si>
    <t>COMMODITY</t>
  </si>
  <si>
    <t>Division</t>
  </si>
  <si>
    <t>0</t>
  </si>
  <si>
    <t>Food and Live Animals</t>
  </si>
  <si>
    <t>00</t>
  </si>
  <si>
    <t>Live Animals Except Fish</t>
  </si>
  <si>
    <t/>
  </si>
  <si>
    <t>01</t>
  </si>
  <si>
    <t>Meat and Meat Preparations</t>
  </si>
  <si>
    <t>02</t>
  </si>
  <si>
    <t>Dairy Products and Birds' Eggs</t>
  </si>
  <si>
    <t>03</t>
  </si>
  <si>
    <t>Fish and Preparations</t>
  </si>
  <si>
    <t>04</t>
  </si>
  <si>
    <t>Cereals and Cereal Preparations</t>
  </si>
  <si>
    <t>05</t>
  </si>
  <si>
    <t>Vegetables and Fruit</t>
  </si>
  <si>
    <t>06</t>
  </si>
  <si>
    <t>Sugars, Sugar Preparations and Honey</t>
  </si>
  <si>
    <t>07</t>
  </si>
  <si>
    <t>Coffee,Tea,Cocoa,Spices and Manufactures Thereof</t>
  </si>
  <si>
    <t>08</t>
  </si>
  <si>
    <t xml:space="preserve">Feeding Stuff For Animal </t>
  </si>
  <si>
    <t>09</t>
  </si>
  <si>
    <t>Miscellaneous Edible Products and Preparations</t>
  </si>
  <si>
    <t>Beverages and Tobacco</t>
  </si>
  <si>
    <t>Beverages</t>
  </si>
  <si>
    <t>Tobacco and Tobacco Manufactures</t>
  </si>
  <si>
    <t>Crude Materials, Inedible, Except Fuels</t>
  </si>
  <si>
    <t>Cork and Wood</t>
  </si>
  <si>
    <t>Crude Fertilizers and Minerals</t>
  </si>
  <si>
    <t xml:space="preserve">Crude Animal and Vegetable Materials, n.e.s. </t>
  </si>
  <si>
    <t>Mineral Fuels, Lubricants and Related Materials</t>
  </si>
  <si>
    <t>Coal,Coke and Briquettes</t>
  </si>
  <si>
    <t>Petroleum, Petroleum Products and Related Materials</t>
  </si>
  <si>
    <t xml:space="preserve">Gas, Natural and Manufactured       </t>
  </si>
  <si>
    <t>Animal and Vegetable Oils,Fats And Waxes</t>
  </si>
  <si>
    <t xml:space="preserve">Animal Oils and Fats </t>
  </si>
  <si>
    <t>Chemical  and Related Products, N.E.S.</t>
  </si>
  <si>
    <t>Organic Chemicals</t>
  </si>
  <si>
    <t>Inorganic Chemicals</t>
  </si>
  <si>
    <t>Dyeing,Tanning and Colouring Materials</t>
  </si>
  <si>
    <t>Medicinal and Pharmaceutical Products</t>
  </si>
  <si>
    <t>Essential Oils and Resinoids and Perfume Materials;</t>
  </si>
  <si>
    <t>Toilet, Polishing and Cleansing Preparations</t>
  </si>
  <si>
    <t>Manufactured Fertilizers</t>
  </si>
  <si>
    <t>Plastics in Primary Form</t>
  </si>
  <si>
    <t>Chemical Materials &amp; Products N.E.S</t>
  </si>
  <si>
    <t>Manufactured Goods Classified Chiefly By Material</t>
  </si>
  <si>
    <t>Leather, Leather Manufactures, N.E.S.</t>
  </si>
  <si>
    <t>Rubber Manufactures, N.E.S.</t>
  </si>
  <si>
    <t>Cork and Wood Manufacturers (Excluding Furniture)</t>
  </si>
  <si>
    <t xml:space="preserve">Paper, Paperboard and Articles of Paper Pulp, Of Paper or  </t>
  </si>
  <si>
    <t>of Paperboard</t>
  </si>
  <si>
    <t>Textile Yarn, Fabrics, Made-Up Articles, N.E.S., and Related</t>
  </si>
  <si>
    <t>Products</t>
  </si>
  <si>
    <t>Iron and Steel</t>
  </si>
  <si>
    <t>Non-Ferrous Metals</t>
  </si>
  <si>
    <t>Manufactures of Metal N.E.S.</t>
  </si>
  <si>
    <t>Machinery and Transport Equipment</t>
  </si>
  <si>
    <t>Power Generating Machinery and Equipment</t>
  </si>
  <si>
    <t>Machinery Specialized For Particular Industries</t>
  </si>
  <si>
    <t>General Industrial Machinery and  Equipment, N.E.S. and</t>
  </si>
  <si>
    <t>Machine Parts,  N.E.S.</t>
  </si>
  <si>
    <t>Office Machines and Automatic Data  Processing Machines</t>
  </si>
  <si>
    <t xml:space="preserve">Telecommunications and Sound Recording and </t>
  </si>
  <si>
    <t>Reproducing Apparatus and Equipment</t>
  </si>
  <si>
    <t>Electrical Machinery, Apparatus and Appliances, N.E.S.</t>
  </si>
  <si>
    <t>and Electrical Parts Thereof</t>
  </si>
  <si>
    <t xml:space="preserve">Road Vehicles </t>
  </si>
  <si>
    <t>Other Transport Equipment (Including Aircraft And Associated</t>
  </si>
  <si>
    <t>Equipment and Parts Thereof, Ships, Boats and</t>
  </si>
  <si>
    <t>Floating Structures)</t>
  </si>
  <si>
    <t>Miscellaneous Manufactured Articles</t>
  </si>
  <si>
    <t>Travel Goods, Handbags and Similar Containers</t>
  </si>
  <si>
    <t>Articles Of Apparel and Clothing Accessories</t>
  </si>
  <si>
    <t>Footwear</t>
  </si>
  <si>
    <t>Professional, Scientific and Controlling Instruments and</t>
  </si>
  <si>
    <t>Apparatus N.E.S.</t>
  </si>
  <si>
    <t>Photographic Apparatus, Equipment and Supplies and</t>
  </si>
  <si>
    <t>Optical Goods N.E.S.; Watches &amp; Clocks</t>
  </si>
  <si>
    <t>Miscellaneous Manufactured Articles, N.E.S.</t>
  </si>
  <si>
    <t>in the SITC</t>
  </si>
  <si>
    <t>Postal Packages Not Classified According To Kind</t>
  </si>
  <si>
    <t>Coin (Other Than Gold Coin), Not Being Legal Tender</t>
  </si>
  <si>
    <t>Gold, Non-Monetary (Excluding Gold Ores And Concentrates)</t>
  </si>
  <si>
    <t xml:space="preserve">                                                                         </t>
  </si>
  <si>
    <t>TOTAL IMPORTS</t>
  </si>
  <si>
    <t>(CI$ 000's)</t>
  </si>
  <si>
    <t>Hides, skin and furskins, raw</t>
  </si>
  <si>
    <t>Oil-seeds and oleaginous fruits</t>
  </si>
  <si>
    <t>Crude rubber (including synthetic and reclaimed)</t>
  </si>
  <si>
    <t xml:space="preserve">Pulp and waste paper </t>
  </si>
  <si>
    <t>Textile fibres (other than wool tops and other combined wool) and their wastes (not manufactured into yarn or fabric)</t>
  </si>
  <si>
    <t xml:space="preserve">(Excluding coal, fuels and precious stones) </t>
  </si>
  <si>
    <t>Metalliferous ores and metal scrap</t>
  </si>
  <si>
    <t>Fixed vegetable fats and oils, crude, refined or fractionated</t>
  </si>
  <si>
    <t>Animal or vegetable fats and oils, processed; waxes of animal or vegetable origin; inedible mixtures or preparations of animal or vegetable fats or oils, n.e.s.</t>
  </si>
  <si>
    <t>Plastics in Non-primary forms</t>
  </si>
  <si>
    <t xml:space="preserve"> Non-metallic mineral manufactures, n.e.s.</t>
  </si>
  <si>
    <t>Metalworking machinery</t>
  </si>
  <si>
    <t xml:space="preserve">Prefabricated buildings; sanitary, plumbing, heating and lighting fixtures and fittings, n.e.s </t>
  </si>
  <si>
    <t xml:space="preserve">Furniture and parts thereof; bedding, mattresses, mattress support s, cushions and similar stuffed furnishings </t>
  </si>
  <si>
    <t>Commodities and Transactions Not Classified elsewhere</t>
  </si>
  <si>
    <t xml:space="preserve"> Special transactions and commodities not classified according to kind</t>
  </si>
  <si>
    <t xml:space="preserve"> Air Terminal &amp; Courier</t>
  </si>
  <si>
    <t>…</t>
  </si>
  <si>
    <t>Total</t>
  </si>
  <si>
    <t>-</t>
  </si>
  <si>
    <r>
      <t>2024</t>
    </r>
    <r>
      <rPr>
        <b/>
        <vertAlign val="superscript"/>
        <sz val="11"/>
        <rFont val="Arial"/>
        <family val="2"/>
      </rPr>
      <t>P</t>
    </r>
  </si>
  <si>
    <r>
      <t>2023</t>
    </r>
    <r>
      <rPr>
        <b/>
        <vertAlign val="superscript"/>
        <sz val="11"/>
        <rFont val="Arial"/>
        <family val="2"/>
      </rPr>
      <t>R</t>
    </r>
  </si>
  <si>
    <t xml:space="preserve">  TABLE 2.3: IMPORTS BY SITC DIVISION, 2009 - 2024</t>
  </si>
  <si>
    <t>2024/23</t>
  </si>
  <si>
    <t>FOREIGN TRADE STATISTICS REPORT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</si>
</sst>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-* #,##0.0_-;\-* #,##0.0_-;_-* &quot;-&quot;??_-;_-@_-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vertAlign val="superscript"/>
      <sz val="11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  <font>
      <b/>
      <sz val="14"/>
      <color indexed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3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43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2" fillId="0" borderId="0"/>
    <xf numFmtId="0" fontId="2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NumberFormat="1" applyFont="1" applyFill="1"/>
    <xf numFmtId="0" fontId="3" fillId="0" borderId="0" xfId="0" applyNumberFormat="1" applyFont="1" applyFill="1" applyAlignment="1"/>
    <xf numFmtId="165" fontId="3" fillId="0" borderId="0" xfId="1" applyNumberFormat="1" applyFont="1" applyFill="1" applyBorder="1"/>
    <xf numFmtId="0" fontId="3" fillId="0" borderId="0" xfId="2" applyNumberFormat="1" applyFont="1" applyFill="1" applyBorder="1"/>
    <xf numFmtId="0" fontId="4" fillId="0" borderId="0" xfId="0" applyFont="1" applyFill="1"/>
    <xf numFmtId="0" fontId="4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top"/>
    </xf>
    <xf numFmtId="0" fontId="5" fillId="0" borderId="8" xfId="0" applyNumberFormat="1" applyFont="1" applyFill="1" applyBorder="1" applyAlignment="1">
      <alignment horizontal="center" wrapText="1"/>
    </xf>
    <xf numFmtId="0" fontId="3" fillId="0" borderId="7" xfId="0" applyNumberFormat="1" applyFont="1" applyFill="1" applyBorder="1"/>
    <xf numFmtId="0" fontId="3" fillId="0" borderId="0" xfId="0" applyNumberFormat="1" applyFont="1" applyFill="1" applyBorder="1"/>
    <xf numFmtId="0" fontId="3" fillId="0" borderId="8" xfId="0" applyNumberFormat="1" applyFont="1" applyFill="1" applyBorder="1"/>
    <xf numFmtId="0" fontId="5" fillId="0" borderId="1" xfId="0" applyNumberFormat="1" applyFont="1" applyFill="1" applyBorder="1"/>
    <xf numFmtId="0" fontId="5" fillId="0" borderId="2" xfId="0" applyNumberFormat="1" applyFont="1" applyFill="1" applyBorder="1"/>
    <xf numFmtId="0" fontId="5" fillId="0" borderId="2" xfId="0" applyNumberFormat="1" applyFont="1" applyFill="1" applyBorder="1" applyAlignment="1">
      <alignment horizontal="center"/>
    </xf>
    <xf numFmtId="0" fontId="5" fillId="0" borderId="4" xfId="0" applyNumberFormat="1" applyFont="1" applyFill="1" applyBorder="1"/>
    <xf numFmtId="0" fontId="3" fillId="0" borderId="5" xfId="0" applyNumberFormat="1" applyFont="1" applyFill="1" applyBorder="1"/>
    <xf numFmtId="0" fontId="5" fillId="0" borderId="5" xfId="0" applyNumberFormat="1" applyFont="1" applyFill="1" applyBorder="1" applyAlignment="1"/>
    <xf numFmtId="0" fontId="5" fillId="0" borderId="7" xfId="0" applyNumberFormat="1" applyFont="1" applyFill="1" applyBorder="1"/>
    <xf numFmtId="0" fontId="6" fillId="0" borderId="0" xfId="0" applyFont="1" applyFill="1" applyBorder="1" applyAlignment="1">
      <alignment horizontal="center"/>
    </xf>
    <xf numFmtId="165" fontId="5" fillId="0" borderId="0" xfId="0" applyNumberFormat="1" applyFont="1" applyFill="1" applyBorder="1"/>
    <xf numFmtId="167" fontId="3" fillId="0" borderId="0" xfId="1" applyNumberFormat="1" applyFont="1" applyFill="1" applyBorder="1"/>
    <xf numFmtId="0" fontId="3" fillId="0" borderId="7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/>
    <xf numFmtId="0" fontId="5" fillId="0" borderId="0" xfId="0" applyNumberFormat="1" applyFont="1" applyFill="1" applyBorder="1"/>
    <xf numFmtId="165" fontId="3" fillId="0" borderId="6" xfId="0" applyNumberFormat="1" applyFont="1" applyFill="1" applyBorder="1"/>
    <xf numFmtId="0" fontId="3" fillId="0" borderId="0" xfId="0" applyNumberFormat="1" applyFont="1" applyFill="1" applyBorder="1" applyAlignment="1">
      <alignment wrapText="1"/>
    </xf>
    <xf numFmtId="165" fontId="5" fillId="0" borderId="0" xfId="1" applyNumberFormat="1" applyFont="1" applyFill="1" applyBorder="1"/>
    <xf numFmtId="0" fontId="3" fillId="0" borderId="4" xfId="0" applyNumberFormat="1" applyFont="1" applyFill="1" applyBorder="1"/>
    <xf numFmtId="165" fontId="3" fillId="0" borderId="5" xfId="0" applyNumberFormat="1" applyFont="1" applyFill="1" applyBorder="1"/>
    <xf numFmtId="0" fontId="4" fillId="0" borderId="0" xfId="0" applyFont="1" applyFill="1" applyBorder="1"/>
    <xf numFmtId="165" fontId="3" fillId="0" borderId="0" xfId="2" applyNumberFormat="1" applyFont="1" applyFill="1" applyBorder="1"/>
    <xf numFmtId="165" fontId="3" fillId="0" borderId="0" xfId="0" applyNumberFormat="1" applyFont="1" applyFill="1" applyBorder="1"/>
    <xf numFmtId="0" fontId="5" fillId="0" borderId="0" xfId="0" applyNumberFormat="1" applyFont="1" applyFill="1"/>
    <xf numFmtId="165" fontId="3" fillId="0" borderId="0" xfId="0" applyNumberFormat="1" applyFont="1" applyFill="1"/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5" fontId="3" fillId="0" borderId="0" xfId="9" applyNumberFormat="1" applyFont="1" applyFill="1" applyBorder="1"/>
    <xf numFmtId="49" fontId="5" fillId="0" borderId="7" xfId="8" applyNumberFormat="1" applyFont="1" applyFill="1" applyBorder="1"/>
    <xf numFmtId="0" fontId="5" fillId="0" borderId="0" xfId="8" applyFont="1" applyFill="1" applyBorder="1" applyAlignment="1"/>
    <xf numFmtId="49" fontId="3" fillId="0" borderId="7" xfId="8" applyNumberFormat="1" applyFont="1" applyFill="1" applyBorder="1"/>
    <xf numFmtId="0" fontId="3" fillId="0" borderId="0" xfId="8" applyFont="1" applyFill="1" applyBorder="1" applyAlignment="1"/>
    <xf numFmtId="0" fontId="3" fillId="0" borderId="7" xfId="8" applyNumberFormat="1" applyFont="1" applyFill="1" applyBorder="1"/>
    <xf numFmtId="0" fontId="3" fillId="0" borderId="0" xfId="8" applyNumberFormat="1" applyFont="1" applyFill="1" applyBorder="1" applyAlignment="1"/>
    <xf numFmtId="0" fontId="5" fillId="0" borderId="7" xfId="8" applyNumberFormat="1" applyFont="1" applyFill="1" applyBorder="1" applyAlignment="1">
      <alignment horizontal="left"/>
    </xf>
    <xf numFmtId="0" fontId="3" fillId="0" borderId="7" xfId="8" applyNumberFormat="1" applyFont="1" applyFill="1" applyBorder="1" applyAlignment="1">
      <alignment horizontal="left"/>
    </xf>
    <xf numFmtId="0" fontId="5" fillId="0" borderId="0" xfId="10" applyFont="1" applyFill="1" applyBorder="1" applyAlignment="1"/>
    <xf numFmtId="0" fontId="5" fillId="0" borderId="0" xfId="8" applyNumberFormat="1" applyFont="1" applyFill="1" applyBorder="1" applyAlignment="1"/>
    <xf numFmtId="0" fontId="3" fillId="0" borderId="4" xfId="8" applyNumberFormat="1" applyFont="1" applyFill="1" applyBorder="1" applyAlignment="1">
      <alignment horizontal="left"/>
    </xf>
    <xf numFmtId="0" fontId="3" fillId="0" borderId="5" xfId="8" applyNumberFormat="1" applyFont="1" applyFill="1" applyBorder="1" applyAlignment="1"/>
    <xf numFmtId="0" fontId="3" fillId="0" borderId="1" xfId="8" applyNumberFormat="1" applyFont="1" applyFill="1" applyBorder="1" applyAlignment="1"/>
    <xf numFmtId="0" fontId="3" fillId="0" borderId="2" xfId="8" applyNumberFormat="1" applyFont="1" applyFill="1" applyBorder="1" applyAlignment="1"/>
    <xf numFmtId="0" fontId="3" fillId="0" borderId="4" xfId="8" applyNumberFormat="1" applyFont="1" applyFill="1" applyBorder="1" applyAlignment="1"/>
    <xf numFmtId="165" fontId="5" fillId="0" borderId="0" xfId="8" applyNumberFormat="1" applyFont="1" applyFill="1" applyBorder="1"/>
    <xf numFmtId="165" fontId="3" fillId="0" borderId="0" xfId="8" applyNumberFormat="1" applyFont="1" applyFill="1" applyBorder="1"/>
    <xf numFmtId="165" fontId="3" fillId="0" borderId="0" xfId="9" applyNumberFormat="1" applyFont="1" applyFill="1" applyBorder="1" applyAlignment="1">
      <alignment horizontal="right"/>
    </xf>
    <xf numFmtId="165" fontId="3" fillId="0" borderId="5" xfId="9" applyNumberFormat="1" applyFont="1" applyFill="1" applyBorder="1"/>
    <xf numFmtId="165" fontId="3" fillId="0" borderId="2" xfId="8" applyNumberFormat="1" applyFont="1" applyFill="1" applyBorder="1" applyAlignment="1"/>
    <xf numFmtId="165" fontId="3" fillId="0" borderId="5" xfId="8" applyNumberFormat="1" applyFont="1" applyFill="1" applyBorder="1" applyAlignment="1"/>
    <xf numFmtId="165" fontId="8" fillId="0" borderId="5" xfId="8" applyNumberFormat="1" applyFont="1" applyFill="1" applyBorder="1" applyAlignment="1"/>
    <xf numFmtId="0" fontId="4" fillId="0" borderId="6" xfId="8" applyFont="1" applyFill="1" applyBorder="1" applyAlignment="1">
      <alignment horizontal="center"/>
    </xf>
    <xf numFmtId="165" fontId="9" fillId="0" borderId="0" xfId="8" applyNumberFormat="1" applyFont="1" applyFill="1" applyBorder="1" applyAlignment="1">
      <alignment horizontal="center"/>
    </xf>
    <xf numFmtId="0" fontId="5" fillId="0" borderId="8" xfId="8" applyNumberFormat="1" applyFont="1" applyFill="1" applyBorder="1" applyAlignment="1">
      <alignment horizontal="center" wrapText="1"/>
    </xf>
    <xf numFmtId="166" fontId="5" fillId="0" borderId="8" xfId="11" applyNumberFormat="1" applyFont="1" applyFill="1" applyBorder="1"/>
    <xf numFmtId="0" fontId="4" fillId="0" borderId="8" xfId="8" applyFont="1" applyFill="1" applyBorder="1"/>
    <xf numFmtId="166" fontId="3" fillId="0" borderId="8" xfId="11" applyNumberFormat="1" applyFont="1" applyFill="1" applyBorder="1"/>
    <xf numFmtId="165" fontId="3" fillId="0" borderId="8" xfId="8" applyNumberFormat="1" applyFont="1" applyFill="1" applyBorder="1"/>
    <xf numFmtId="0" fontId="3" fillId="0" borderId="3" xfId="8" applyNumberFormat="1" applyFont="1" applyFill="1" applyBorder="1" applyAlignment="1"/>
    <xf numFmtId="0" fontId="3" fillId="0" borderId="8" xfId="8" applyNumberFormat="1" applyFont="1" applyFill="1" applyBorder="1"/>
    <xf numFmtId="0" fontId="3" fillId="0" borderId="6" xfId="8" applyNumberFormat="1" applyFont="1" applyFill="1" applyBorder="1" applyAlignment="1"/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5" fillId="0" borderId="2" xfId="8" applyNumberFormat="1" applyFont="1" applyFill="1" applyBorder="1" applyAlignment="1">
      <alignment horizontal="center"/>
    </xf>
    <xf numFmtId="0" fontId="5" fillId="0" borderId="3" xfId="8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3" fillId="0" borderId="0" xfId="0" applyNumberFormat="1" applyFont="1" applyFill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166" fontId="3" fillId="0" borderId="8" xfId="11" applyNumberFormat="1" applyFont="1" applyFill="1" applyBorder="1" applyAlignment="1">
      <alignment horizontal="center"/>
    </xf>
    <xf numFmtId="166" fontId="3" fillId="0" borderId="8" xfId="11" applyNumberFormat="1" applyFont="1" applyFill="1" applyBorder="1" applyAlignment="1">
      <alignment horizontal="right"/>
    </xf>
    <xf numFmtId="0" fontId="3" fillId="0" borderId="0" xfId="0" applyNumberFormat="1" applyFont="1" applyFill="1" applyAlignment="1">
      <alignment horizontal="center"/>
    </xf>
    <xf numFmtId="0" fontId="5" fillId="0" borderId="7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/>
    <xf numFmtId="0" fontId="5" fillId="0" borderId="4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0" fillId="0" borderId="5" xfId="0" applyFill="1" applyBorder="1" applyAlignment="1"/>
    <xf numFmtId="0" fontId="10" fillId="0" borderId="0" xfId="8" applyFont="1" applyAlignment="1">
      <alignment horizontal="right"/>
    </xf>
  </cellXfs>
  <cellStyles count="13">
    <cellStyle name="Comma" xfId="1" builtinId="3"/>
    <cellStyle name="Comma 10" xfId="12" xr:uid="{E02A40FE-B75B-4595-B1C3-2569ADAE8A1F}"/>
    <cellStyle name="Comma 2" xfId="4" xr:uid="{00000000-0005-0000-0000-000001000000}"/>
    <cellStyle name="Comma 3" xfId="5" xr:uid="{00000000-0005-0000-0000-000002000000}"/>
    <cellStyle name="Comma 3 2 2" xfId="9" xr:uid="{00000000-0005-0000-0000-000003000000}"/>
    <cellStyle name="Normal" xfId="0" builtinId="0"/>
    <cellStyle name="Normal 2" xfId="6" xr:uid="{00000000-0005-0000-0000-000005000000}"/>
    <cellStyle name="Normal 3" xfId="3" xr:uid="{00000000-0005-0000-0000-000006000000}"/>
    <cellStyle name="Normal 3 3 2" xfId="10" xr:uid="{00000000-0005-0000-0000-000007000000}"/>
    <cellStyle name="Normal 4" xfId="7" xr:uid="{00000000-0005-0000-0000-000008000000}"/>
    <cellStyle name="Normal 7 2" xfId="8" xr:uid="{00000000-0005-0000-0000-000009000000}"/>
    <cellStyle name="Percent" xfId="2" builtinId="5"/>
    <cellStyle name="Percent 2 2 2" xfId="11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2" name="Picture 25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3" name="Picture 26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4" name="Picture 2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5" name="Picture 2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6" name="Picture 29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7" name="Picture 30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8" name="Picture 3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9" name="Picture 3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0" name="Picture 3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1" name="Picture 34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2" name="Picture 35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3" name="Picture 36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1</xdr:col>
      <xdr:colOff>0</xdr:colOff>
      <xdr:row>0</xdr:row>
      <xdr:rowOff>0</xdr:rowOff>
    </xdr:to>
    <xdr:pic>
      <xdr:nvPicPr>
        <xdr:cNvPr id="14" name="Picture 37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123950" cy="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</xdr:colOff>
      <xdr:row>0</xdr:row>
      <xdr:rowOff>28575</xdr:rowOff>
    </xdr:from>
    <xdr:to>
      <xdr:col>1</xdr:col>
      <xdr:colOff>213938</xdr:colOff>
      <xdr:row>4</xdr:row>
      <xdr:rowOff>142874</xdr:rowOff>
    </xdr:to>
    <xdr:pic>
      <xdr:nvPicPr>
        <xdr:cNvPr id="18" name="Picture 4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" y="28575"/>
          <a:ext cx="1333125" cy="876299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394"/>
  <sheetViews>
    <sheetView tabSelected="1" zoomScale="80" zoomScaleNormal="80" workbookViewId="0">
      <pane xSplit="2" ySplit="11" topLeftCell="C12" activePane="bottomRight" state="frozen"/>
      <selection pane="topRight" activeCell="C1" sqref="C1"/>
      <selection pane="bottomLeft" activeCell="A12" sqref="A12"/>
      <selection pane="bottomRight" activeCell="I3" sqref="I3"/>
    </sheetView>
  </sheetViews>
  <sheetFormatPr defaultColWidth="9.140625" defaultRowHeight="14.25" x14ac:dyDescent="0.2"/>
  <cols>
    <col min="1" max="1" width="16.85546875" style="1" customWidth="1"/>
    <col min="2" max="2" width="55.85546875" style="1" customWidth="1"/>
    <col min="3" max="3" width="13.140625" style="1" customWidth="1"/>
    <col min="4" max="8" width="13" style="1" customWidth="1"/>
    <col min="9" max="11" width="13.28515625" style="1" customWidth="1"/>
    <col min="12" max="12" width="13.7109375" style="1" customWidth="1"/>
    <col min="13" max="18" width="14.28515625" style="1" customWidth="1"/>
    <col min="19" max="19" width="12.7109375" style="5" customWidth="1"/>
    <col min="20" max="16384" width="9.140625" style="1"/>
  </cols>
  <sheetData>
    <row r="1" spans="1:29" x14ac:dyDescent="0.2">
      <c r="A1" s="90"/>
      <c r="B1" s="90"/>
      <c r="C1" s="8"/>
      <c r="D1" s="8"/>
      <c r="E1" s="8"/>
      <c r="F1" s="8"/>
      <c r="G1" s="8"/>
      <c r="H1" s="8"/>
      <c r="I1" s="8"/>
      <c r="J1" s="8"/>
      <c r="K1" s="41"/>
      <c r="L1" s="43"/>
      <c r="M1" s="39"/>
      <c r="N1" s="80"/>
      <c r="O1" s="78"/>
      <c r="P1" s="41"/>
      <c r="Q1" s="84"/>
      <c r="R1" s="86"/>
    </row>
    <row r="2" spans="1:29" ht="14.25" customHeight="1" x14ac:dyDescent="0.2">
      <c r="A2" s="90"/>
      <c r="B2" s="90"/>
      <c r="C2" s="8"/>
      <c r="D2" s="8"/>
      <c r="E2" s="8"/>
      <c r="F2" s="8"/>
      <c r="G2" s="8"/>
      <c r="H2" s="8"/>
      <c r="I2" s="8"/>
      <c r="J2" s="8"/>
      <c r="K2" s="41"/>
      <c r="L2" s="43"/>
      <c r="M2" s="39"/>
      <c r="N2" s="80"/>
      <c r="O2" s="78"/>
      <c r="P2" s="41"/>
      <c r="Q2" s="84"/>
      <c r="R2" s="86"/>
    </row>
    <row r="3" spans="1:29" s="2" customFormat="1" ht="18" x14ac:dyDescent="0.25">
      <c r="R3" s="97" t="s">
        <v>115</v>
      </c>
      <c r="V3" s="1"/>
      <c r="W3" s="1"/>
      <c r="X3" s="1"/>
      <c r="Y3" s="1"/>
      <c r="Z3" s="1"/>
      <c r="AA3" s="1"/>
      <c r="AB3" s="1"/>
      <c r="AC3" s="1"/>
    </row>
    <row r="4" spans="1:29" s="2" customFormat="1" x14ac:dyDescent="0.2">
      <c r="V4" s="1"/>
      <c r="W4" s="1"/>
      <c r="X4" s="1"/>
      <c r="Y4" s="1"/>
    </row>
    <row r="5" spans="1:29" s="27" customFormat="1" x14ac:dyDescent="0.2">
      <c r="V5" s="1"/>
      <c r="W5" s="1"/>
      <c r="X5" s="1"/>
      <c r="Y5" s="1"/>
      <c r="Z5" s="2"/>
      <c r="AA5" s="2"/>
      <c r="AB5" s="2"/>
      <c r="AC5" s="2"/>
    </row>
    <row r="6" spans="1:29" s="2" customFormat="1" ht="15" x14ac:dyDescent="0.25">
      <c r="A6" s="91" t="s">
        <v>113</v>
      </c>
      <c r="B6" s="92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27"/>
      <c r="Z6" s="27"/>
      <c r="AA6" s="27"/>
      <c r="AB6" s="27"/>
      <c r="AC6" s="27"/>
    </row>
    <row r="7" spans="1:29" s="2" customFormat="1" ht="14.25" customHeight="1" x14ac:dyDescent="0.25">
      <c r="A7" s="94"/>
      <c r="B7" s="95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27"/>
    </row>
    <row r="8" spans="1:29" s="2" customFormat="1" ht="33.75" customHeight="1" x14ac:dyDescent="0.25">
      <c r="A8" s="9"/>
      <c r="B8" s="10"/>
      <c r="C8" s="92"/>
      <c r="D8" s="92"/>
      <c r="E8" s="92"/>
      <c r="F8" s="10"/>
      <c r="G8" s="10"/>
      <c r="H8" s="10"/>
      <c r="I8" s="10"/>
      <c r="J8" s="11" t="s">
        <v>90</v>
      </c>
      <c r="K8" s="42"/>
      <c r="L8" s="44"/>
      <c r="M8" s="40"/>
      <c r="N8" s="81"/>
      <c r="O8" s="79"/>
      <c r="P8" s="42"/>
      <c r="Q8" s="85"/>
      <c r="R8" s="87"/>
      <c r="S8" s="12" t="s">
        <v>0</v>
      </c>
      <c r="V8" s="27"/>
      <c r="W8" s="27"/>
      <c r="X8" s="27"/>
      <c r="Y8" s="27"/>
    </row>
    <row r="9" spans="1:29" ht="4.5" customHeight="1" x14ac:dyDescent="0.2">
      <c r="A9" s="13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5"/>
      <c r="U9" s="2"/>
      <c r="V9" s="2"/>
      <c r="W9" s="2"/>
      <c r="X9" s="2"/>
      <c r="Y9" s="2"/>
      <c r="Z9" s="2"/>
      <c r="AA9" s="2"/>
      <c r="AB9" s="2"/>
      <c r="AC9" s="2"/>
    </row>
    <row r="10" spans="1:29" ht="17.25" x14ac:dyDescent="0.25">
      <c r="A10" s="16" t="s">
        <v>1</v>
      </c>
      <c r="B10" s="17" t="s">
        <v>2</v>
      </c>
      <c r="C10" s="18">
        <v>2009</v>
      </c>
      <c r="D10" s="18">
        <v>2010</v>
      </c>
      <c r="E10" s="18">
        <v>2011</v>
      </c>
      <c r="F10" s="18">
        <v>2012</v>
      </c>
      <c r="G10" s="18">
        <v>2013</v>
      </c>
      <c r="H10" s="18">
        <v>2014</v>
      </c>
      <c r="I10" s="18">
        <v>2015</v>
      </c>
      <c r="J10" s="18">
        <v>2016</v>
      </c>
      <c r="K10" s="18">
        <v>2017</v>
      </c>
      <c r="L10" s="18">
        <v>2018</v>
      </c>
      <c r="M10" s="82">
        <v>2019</v>
      </c>
      <c r="N10" s="82">
        <v>2020</v>
      </c>
      <c r="O10" s="82">
        <v>2021</v>
      </c>
      <c r="P10" s="82">
        <v>2022</v>
      </c>
      <c r="Q10" s="82" t="s">
        <v>112</v>
      </c>
      <c r="R10" s="82" t="s">
        <v>111</v>
      </c>
      <c r="S10" s="83" t="s">
        <v>114</v>
      </c>
      <c r="U10" s="2"/>
      <c r="V10" s="2"/>
      <c r="W10" s="2"/>
      <c r="X10" s="2"/>
      <c r="Y10" s="2"/>
    </row>
    <row r="11" spans="1:29" ht="15" x14ac:dyDescent="0.25">
      <c r="A11" s="19" t="s">
        <v>3</v>
      </c>
      <c r="B11" s="20"/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67"/>
      <c r="N11" s="67"/>
      <c r="O11" s="67"/>
      <c r="P11" s="67"/>
      <c r="Q11" s="67"/>
      <c r="R11" s="67"/>
      <c r="S11" s="68"/>
      <c r="U11" s="2"/>
      <c r="V11" s="2"/>
      <c r="W11" s="2"/>
      <c r="X11" s="2"/>
      <c r="Y11" s="2"/>
    </row>
    <row r="12" spans="1:29" ht="15" x14ac:dyDescent="0.25">
      <c r="A12" s="22"/>
      <c r="B12" s="14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69"/>
      <c r="N12" s="69"/>
      <c r="O12" s="69"/>
      <c r="P12" s="69"/>
      <c r="Q12" s="69"/>
      <c r="R12" s="69"/>
      <c r="S12" s="70"/>
      <c r="U12" s="2"/>
    </row>
    <row r="13" spans="1:29" ht="15" x14ac:dyDescent="0.25">
      <c r="A13" s="46" t="s">
        <v>4</v>
      </c>
      <c r="B13" s="47" t="s">
        <v>5</v>
      </c>
      <c r="C13" s="24">
        <f t="shared" ref="C13:I13" si="0">SUM(C15:C33)</f>
        <v>91321.552115467814</v>
      </c>
      <c r="D13" s="24">
        <f t="shared" si="0"/>
        <v>113735.47655353784</v>
      </c>
      <c r="E13" s="24">
        <f t="shared" si="0"/>
        <v>119868.11152302698</v>
      </c>
      <c r="F13" s="24">
        <f t="shared" si="0"/>
        <v>127967.67047000001</v>
      </c>
      <c r="G13" s="24">
        <f t="shared" si="0"/>
        <v>138917.3048891736</v>
      </c>
      <c r="H13" s="24">
        <f t="shared" si="0"/>
        <v>162515.01914000002</v>
      </c>
      <c r="I13" s="24">
        <f t="shared" si="0"/>
        <v>166820.80852000002</v>
      </c>
      <c r="J13" s="61">
        <v>171526.07400999998</v>
      </c>
      <c r="K13" s="61">
        <v>174975.74580196248</v>
      </c>
      <c r="L13" s="61">
        <v>188137.96377876756</v>
      </c>
      <c r="M13" s="61">
        <v>194947.43265645654</v>
      </c>
      <c r="N13" s="61">
        <v>189395.23872969995</v>
      </c>
      <c r="O13" s="61">
        <v>196059.25890200003</v>
      </c>
      <c r="P13" s="61">
        <v>243011.403456</v>
      </c>
      <c r="Q13" s="61">
        <v>263825.30410000001</v>
      </c>
      <c r="R13" s="61">
        <v>286316.56732099998</v>
      </c>
      <c r="S13" s="71">
        <v>8.525059147652847E-2</v>
      </c>
      <c r="U13" s="2"/>
    </row>
    <row r="14" spans="1:29" x14ac:dyDescent="0.2">
      <c r="A14" s="48"/>
      <c r="B14" s="49"/>
      <c r="C14" s="14"/>
      <c r="D14" s="14"/>
      <c r="E14" s="14"/>
      <c r="F14" s="14"/>
      <c r="G14" s="14"/>
      <c r="H14" s="14"/>
      <c r="I14" s="14"/>
      <c r="J14" s="62"/>
      <c r="K14" s="62"/>
      <c r="L14" s="62"/>
      <c r="M14" s="62"/>
      <c r="N14" s="62"/>
      <c r="O14" s="62"/>
      <c r="P14" s="62"/>
      <c r="Q14" s="62"/>
      <c r="R14" s="62"/>
      <c r="S14" s="72"/>
      <c r="U14" s="2"/>
    </row>
    <row r="15" spans="1:29" x14ac:dyDescent="0.2">
      <c r="A15" s="50" t="s">
        <v>6</v>
      </c>
      <c r="B15" s="51" t="s">
        <v>7</v>
      </c>
      <c r="C15" s="3">
        <v>565.55727000000002</v>
      </c>
      <c r="D15" s="3">
        <v>251.62106999999997</v>
      </c>
      <c r="E15" s="3">
        <v>173.49334000000002</v>
      </c>
      <c r="F15" s="3">
        <v>299.11947999999995</v>
      </c>
      <c r="G15" s="3">
        <v>246.70362000000003</v>
      </c>
      <c r="H15" s="3">
        <v>247.18648999999999</v>
      </c>
      <c r="I15" s="3">
        <v>237.64144999999999</v>
      </c>
      <c r="J15" s="45">
        <v>443.51801999999998</v>
      </c>
      <c r="K15" s="45">
        <v>279.65712216399999</v>
      </c>
      <c r="L15" s="45">
        <v>220.8279</v>
      </c>
      <c r="M15" s="45">
        <v>394.97212000000002</v>
      </c>
      <c r="N15" s="45">
        <v>146.25267000000002</v>
      </c>
      <c r="O15" s="45">
        <v>274.78090500000002</v>
      </c>
      <c r="P15" s="45">
        <v>504.90359000000001</v>
      </c>
      <c r="Q15" s="45">
        <v>570.83729999999991</v>
      </c>
      <c r="R15" s="45">
        <v>451.96482099999997</v>
      </c>
      <c r="S15" s="73">
        <v>-0.20824231177605246</v>
      </c>
      <c r="U15" s="2"/>
    </row>
    <row r="16" spans="1:29" x14ac:dyDescent="0.2">
      <c r="A16" s="50"/>
      <c r="B16" s="51" t="s">
        <v>8</v>
      </c>
      <c r="C16" s="3"/>
      <c r="D16" s="3"/>
      <c r="E16" s="3"/>
      <c r="F16" s="3"/>
      <c r="G16" s="3"/>
      <c r="H16" s="3"/>
      <c r="I16" s="3"/>
      <c r="J16" s="45"/>
      <c r="K16" s="45"/>
      <c r="L16" s="45"/>
      <c r="M16" s="45"/>
      <c r="N16" s="45"/>
      <c r="O16" s="45"/>
      <c r="P16" s="45"/>
      <c r="Q16" s="45"/>
      <c r="R16" s="45"/>
      <c r="S16" s="74"/>
      <c r="U16" s="2"/>
    </row>
    <row r="17" spans="1:21" x14ac:dyDescent="0.2">
      <c r="A17" s="50" t="s">
        <v>9</v>
      </c>
      <c r="B17" s="51" t="s">
        <v>10</v>
      </c>
      <c r="C17" s="3">
        <v>15510.710779999998</v>
      </c>
      <c r="D17" s="3">
        <v>14124.21025</v>
      </c>
      <c r="E17" s="3">
        <v>15584.502560000001</v>
      </c>
      <c r="F17" s="3">
        <v>21984.025089999999</v>
      </c>
      <c r="G17" s="3">
        <v>24507.772190000003</v>
      </c>
      <c r="H17" s="3">
        <v>25502.97694</v>
      </c>
      <c r="I17" s="3">
        <v>24250.081779999997</v>
      </c>
      <c r="J17" s="45">
        <v>21903.074510000002</v>
      </c>
      <c r="K17" s="45">
        <v>25844.991875528238</v>
      </c>
      <c r="L17" s="45">
        <v>32052.658091248006</v>
      </c>
      <c r="M17" s="45">
        <v>36293.721489259995</v>
      </c>
      <c r="N17" s="45">
        <v>36650.936499999982</v>
      </c>
      <c r="O17" s="45">
        <v>41178.810161000001</v>
      </c>
      <c r="P17" s="45">
        <v>48184.151170000005</v>
      </c>
      <c r="Q17" s="45">
        <v>48410.52</v>
      </c>
      <c r="R17" s="45">
        <v>55875.887999999999</v>
      </c>
      <c r="S17" s="73">
        <v>0.15420962220608248</v>
      </c>
      <c r="U17" s="2"/>
    </row>
    <row r="18" spans="1:21" x14ac:dyDescent="0.2">
      <c r="A18" s="50"/>
      <c r="B18" s="51" t="s">
        <v>8</v>
      </c>
      <c r="C18" s="3"/>
      <c r="D18" s="3"/>
      <c r="E18" s="3"/>
      <c r="F18" s="3"/>
      <c r="G18" s="3"/>
      <c r="H18" s="3"/>
      <c r="I18" s="3"/>
      <c r="J18" s="45"/>
      <c r="K18" s="45"/>
      <c r="L18" s="45"/>
      <c r="M18" s="45"/>
      <c r="N18" s="45"/>
      <c r="O18" s="45"/>
      <c r="P18" s="45"/>
      <c r="Q18" s="45"/>
      <c r="R18" s="45"/>
      <c r="S18" s="74"/>
      <c r="U18" s="2"/>
    </row>
    <row r="19" spans="1:21" x14ac:dyDescent="0.2">
      <c r="A19" s="50" t="s">
        <v>11</v>
      </c>
      <c r="B19" s="51" t="s">
        <v>12</v>
      </c>
      <c r="C19" s="3">
        <v>14204.264860000007</v>
      </c>
      <c r="D19" s="3">
        <v>13051.093719999997</v>
      </c>
      <c r="E19" s="3">
        <v>10783.199000000001</v>
      </c>
      <c r="F19" s="3">
        <v>13537.787350000001</v>
      </c>
      <c r="G19" s="3">
        <v>13994.749730000001</v>
      </c>
      <c r="H19" s="3">
        <v>13066.61623</v>
      </c>
      <c r="I19" s="3">
        <v>13847.740770000002</v>
      </c>
      <c r="J19" s="45">
        <v>12722.928980000002</v>
      </c>
      <c r="K19" s="45">
        <v>17911.389588004</v>
      </c>
      <c r="L19" s="45">
        <v>20494.437467724012</v>
      </c>
      <c r="M19" s="45">
        <v>21095.361109147987</v>
      </c>
      <c r="N19" s="45">
        <v>20551.599753599992</v>
      </c>
      <c r="O19" s="45">
        <v>19635.708212000001</v>
      </c>
      <c r="P19" s="45">
        <v>24924.539100000002</v>
      </c>
      <c r="Q19" s="45">
        <v>27115.632000000001</v>
      </c>
      <c r="R19" s="45">
        <v>30716.062999999998</v>
      </c>
      <c r="S19" s="73">
        <v>0.13278064107080367</v>
      </c>
      <c r="U19" s="2"/>
    </row>
    <row r="20" spans="1:21" x14ac:dyDescent="0.2">
      <c r="A20" s="50"/>
      <c r="B20" s="51" t="s">
        <v>8</v>
      </c>
      <c r="C20" s="3"/>
      <c r="D20" s="3"/>
      <c r="E20" s="3"/>
      <c r="F20" s="3"/>
      <c r="G20" s="3"/>
      <c r="H20" s="3"/>
      <c r="I20" s="3"/>
      <c r="J20" s="45"/>
      <c r="K20" s="45"/>
      <c r="L20" s="45"/>
      <c r="M20" s="45"/>
      <c r="N20" s="45"/>
      <c r="O20" s="45"/>
      <c r="P20" s="45"/>
      <c r="Q20" s="45"/>
      <c r="R20" s="45"/>
      <c r="S20" s="74"/>
      <c r="U20" s="2"/>
    </row>
    <row r="21" spans="1:21" x14ac:dyDescent="0.2">
      <c r="A21" s="50" t="s">
        <v>13</v>
      </c>
      <c r="B21" s="51" t="s">
        <v>14</v>
      </c>
      <c r="C21" s="3">
        <v>8704.8631599999881</v>
      </c>
      <c r="D21" s="3">
        <v>8731.5672999999988</v>
      </c>
      <c r="E21" s="3">
        <v>9223.2743599999994</v>
      </c>
      <c r="F21" s="3">
        <v>9667.4688900000019</v>
      </c>
      <c r="G21" s="3">
        <v>10574.430629999997</v>
      </c>
      <c r="H21" s="3">
        <v>10045.751060000001</v>
      </c>
      <c r="I21" s="3">
        <v>9841.08691</v>
      </c>
      <c r="J21" s="45">
        <v>10111.652269999999</v>
      </c>
      <c r="K21" s="45">
        <v>11161.651708964002</v>
      </c>
      <c r="L21" s="45">
        <v>13910.968372764002</v>
      </c>
      <c r="M21" s="45">
        <v>15747.777680667998</v>
      </c>
      <c r="N21" s="45">
        <v>12415.034839600001</v>
      </c>
      <c r="O21" s="45">
        <v>12320.249572000001</v>
      </c>
      <c r="P21" s="45">
        <v>16015.771409999999</v>
      </c>
      <c r="Q21" s="45">
        <v>17169.184000000001</v>
      </c>
      <c r="R21" s="45">
        <v>18998.758000000002</v>
      </c>
      <c r="S21" s="73">
        <v>0.1065614999524731</v>
      </c>
      <c r="U21" s="2"/>
    </row>
    <row r="22" spans="1:21" x14ac:dyDescent="0.2">
      <c r="A22" s="50"/>
      <c r="B22" s="51" t="s">
        <v>8</v>
      </c>
      <c r="C22" s="3"/>
      <c r="D22" s="3"/>
      <c r="E22" s="3"/>
      <c r="F22" s="3"/>
      <c r="G22" s="3"/>
      <c r="H22" s="3"/>
      <c r="I22" s="3"/>
      <c r="J22" s="45"/>
      <c r="K22" s="45"/>
      <c r="L22" s="45"/>
      <c r="M22" s="45"/>
      <c r="N22" s="45"/>
      <c r="O22" s="45"/>
      <c r="P22" s="45"/>
      <c r="Q22" s="45"/>
      <c r="R22" s="45"/>
      <c r="S22" s="74"/>
      <c r="U22" s="2"/>
    </row>
    <row r="23" spans="1:21" x14ac:dyDescent="0.2">
      <c r="A23" s="50" t="s">
        <v>15</v>
      </c>
      <c r="B23" s="51" t="s">
        <v>16</v>
      </c>
      <c r="C23" s="3">
        <v>8760.4461900000006</v>
      </c>
      <c r="D23" s="3">
        <v>7087.4986200000003</v>
      </c>
      <c r="E23" s="3">
        <v>8767.4574099999991</v>
      </c>
      <c r="F23" s="3">
        <v>9362.9364700000006</v>
      </c>
      <c r="G23" s="3">
        <v>9512.4715199999991</v>
      </c>
      <c r="H23" s="3">
        <v>8032.4435600000006</v>
      </c>
      <c r="I23" s="3">
        <v>8732.0228699999989</v>
      </c>
      <c r="J23" s="45">
        <v>12158.006130000003</v>
      </c>
      <c r="K23" s="45">
        <v>15590.766287644001</v>
      </c>
      <c r="L23" s="45">
        <v>17040.292447524</v>
      </c>
      <c r="M23" s="45">
        <v>20155.199678841989</v>
      </c>
      <c r="N23" s="45">
        <v>20011.463303219996</v>
      </c>
      <c r="O23" s="45">
        <v>20119.083954999998</v>
      </c>
      <c r="P23" s="45">
        <v>23507.807306000002</v>
      </c>
      <c r="Q23" s="45">
        <v>26334.984</v>
      </c>
      <c r="R23" s="45">
        <v>31273.677</v>
      </c>
      <c r="S23" s="73">
        <v>0.18753354852997051</v>
      </c>
      <c r="U23" s="2"/>
    </row>
    <row r="24" spans="1:21" x14ac:dyDescent="0.2">
      <c r="A24" s="50"/>
      <c r="B24" s="51" t="s">
        <v>8</v>
      </c>
      <c r="C24" s="25"/>
      <c r="D24" s="25"/>
      <c r="E24" s="25"/>
      <c r="F24" s="25"/>
      <c r="G24" s="25"/>
      <c r="H24" s="25"/>
      <c r="I24" s="25"/>
      <c r="J24" s="45"/>
      <c r="K24" s="45"/>
      <c r="L24" s="45"/>
      <c r="M24" s="45"/>
      <c r="N24" s="45"/>
      <c r="O24" s="45"/>
      <c r="P24" s="45"/>
      <c r="Q24" s="45"/>
      <c r="R24" s="45"/>
      <c r="S24" s="74"/>
      <c r="U24" s="2"/>
    </row>
    <row r="25" spans="1:21" x14ac:dyDescent="0.2">
      <c r="A25" s="50" t="s">
        <v>17</v>
      </c>
      <c r="B25" s="51" t="s">
        <v>18</v>
      </c>
      <c r="C25" s="3">
        <v>24722.528369999993</v>
      </c>
      <c r="D25" s="3">
        <v>22690.248190000002</v>
      </c>
      <c r="E25" s="3">
        <v>23767.924489999998</v>
      </c>
      <c r="F25" s="3">
        <v>29619.775799999999</v>
      </c>
      <c r="G25" s="3">
        <v>30582.037789999998</v>
      </c>
      <c r="H25" s="3">
        <v>29249.225329999997</v>
      </c>
      <c r="I25" s="3">
        <v>31061.643340000002</v>
      </c>
      <c r="J25" s="45">
        <v>32300.180020000003</v>
      </c>
      <c r="K25" s="45">
        <v>38169.469367478872</v>
      </c>
      <c r="L25" s="45">
        <v>47577.506213626337</v>
      </c>
      <c r="M25" s="45">
        <v>52400.631838206376</v>
      </c>
      <c r="N25" s="45">
        <v>46682.050885600016</v>
      </c>
      <c r="O25" s="45">
        <v>47525.752084</v>
      </c>
      <c r="P25" s="45">
        <v>56263.433549999994</v>
      </c>
      <c r="Q25" s="45">
        <v>62119.142999999996</v>
      </c>
      <c r="R25" s="45">
        <v>68667.94</v>
      </c>
      <c r="S25" s="73">
        <v>0.10542317043878091</v>
      </c>
      <c r="U25" s="2"/>
    </row>
    <row r="26" spans="1:21" x14ac:dyDescent="0.2">
      <c r="A26" s="50"/>
      <c r="B26" s="51" t="s">
        <v>8</v>
      </c>
      <c r="C26" s="3"/>
      <c r="D26" s="3"/>
      <c r="E26" s="3"/>
      <c r="F26" s="3"/>
      <c r="G26" s="3"/>
      <c r="H26" s="3"/>
      <c r="I26" s="3"/>
      <c r="J26" s="45"/>
      <c r="K26" s="45"/>
      <c r="L26" s="45"/>
      <c r="M26" s="45"/>
      <c r="N26" s="45"/>
      <c r="O26" s="45"/>
      <c r="P26" s="45"/>
      <c r="Q26" s="45"/>
      <c r="R26" s="45"/>
      <c r="S26" s="74"/>
      <c r="U26" s="2"/>
    </row>
    <row r="27" spans="1:21" x14ac:dyDescent="0.2">
      <c r="A27" s="50" t="s">
        <v>19</v>
      </c>
      <c r="B27" s="51" t="s">
        <v>20</v>
      </c>
      <c r="C27" s="3">
        <v>1016.8355</v>
      </c>
      <c r="D27" s="3">
        <v>1496.0358000000001</v>
      </c>
      <c r="E27" s="3">
        <v>1429.6110000000003</v>
      </c>
      <c r="F27" s="3">
        <v>1494.96101</v>
      </c>
      <c r="G27" s="3">
        <v>1565.55393</v>
      </c>
      <c r="H27" s="3">
        <v>1883.2333800000001</v>
      </c>
      <c r="I27" s="3">
        <v>1829.8072499999998</v>
      </c>
      <c r="J27" s="45">
        <v>1704.3207000000002</v>
      </c>
      <c r="K27" s="45">
        <v>2597.0977418640005</v>
      </c>
      <c r="L27" s="45">
        <v>2588.655754164</v>
      </c>
      <c r="M27" s="45">
        <v>2686.5389401839989</v>
      </c>
      <c r="N27" s="45">
        <v>2517.8131615999991</v>
      </c>
      <c r="O27" s="45">
        <v>2476.5454540000001</v>
      </c>
      <c r="P27" s="45">
        <v>2965.6086700000001</v>
      </c>
      <c r="Q27" s="45">
        <v>3734.5275999999999</v>
      </c>
      <c r="R27" s="45">
        <v>4707.9724999999999</v>
      </c>
      <c r="S27" s="73">
        <v>0.26066078611924026</v>
      </c>
      <c r="U27" s="2"/>
    </row>
    <row r="28" spans="1:21" x14ac:dyDescent="0.2">
      <c r="A28" s="50"/>
      <c r="B28" s="51" t="s">
        <v>8</v>
      </c>
      <c r="C28" s="3"/>
      <c r="D28" s="3"/>
      <c r="E28" s="3"/>
      <c r="F28" s="3"/>
      <c r="G28" s="3"/>
      <c r="H28" s="3"/>
      <c r="I28" s="3"/>
      <c r="J28" s="45"/>
      <c r="K28" s="45"/>
      <c r="L28" s="45"/>
      <c r="M28" s="45"/>
      <c r="N28" s="45"/>
      <c r="O28" s="45"/>
      <c r="P28" s="45"/>
      <c r="Q28" s="45"/>
      <c r="R28" s="45"/>
      <c r="S28" s="74"/>
      <c r="U28" s="2"/>
    </row>
    <row r="29" spans="1:21" x14ac:dyDescent="0.2">
      <c r="A29" s="50" t="s">
        <v>21</v>
      </c>
      <c r="B29" s="51" t="s">
        <v>22</v>
      </c>
      <c r="C29" s="3">
        <v>1860.7224699999995</v>
      </c>
      <c r="D29" s="3">
        <v>2305.9156199999998</v>
      </c>
      <c r="E29" s="3">
        <v>2423.8555699999997</v>
      </c>
      <c r="F29" s="3">
        <v>2920.94065</v>
      </c>
      <c r="G29" s="3">
        <v>3165.5276600000002</v>
      </c>
      <c r="H29" s="3">
        <v>3459.8380400000005</v>
      </c>
      <c r="I29" s="3">
        <v>3705.4434799999995</v>
      </c>
      <c r="J29" s="45">
        <v>3645.1269400000001</v>
      </c>
      <c r="K29" s="45">
        <v>4233.7898987480012</v>
      </c>
      <c r="L29" s="45">
        <v>6333.6258584551979</v>
      </c>
      <c r="M29" s="45">
        <v>7650.5689371159961</v>
      </c>
      <c r="N29" s="45">
        <v>7034.1669859999993</v>
      </c>
      <c r="O29" s="45">
        <v>7144.5632260000002</v>
      </c>
      <c r="P29" s="45">
        <v>8564.8713200000002</v>
      </c>
      <c r="Q29" s="45">
        <v>9043.025599999999</v>
      </c>
      <c r="R29" s="45">
        <v>11278.118899999999</v>
      </c>
      <c r="S29" s="73">
        <v>0.24716211131814125</v>
      </c>
      <c r="U29" s="2"/>
    </row>
    <row r="30" spans="1:21" x14ac:dyDescent="0.2">
      <c r="A30" s="50"/>
      <c r="B30" s="51" t="s">
        <v>8</v>
      </c>
      <c r="C30" s="3"/>
      <c r="D30" s="3"/>
      <c r="E30" s="3"/>
      <c r="F30" s="3"/>
      <c r="G30" s="3"/>
      <c r="H30" s="3"/>
      <c r="I30" s="3"/>
      <c r="J30" s="45"/>
      <c r="K30" s="45"/>
      <c r="L30" s="45"/>
      <c r="M30" s="45"/>
      <c r="N30" s="45"/>
      <c r="O30" s="45"/>
      <c r="P30" s="45"/>
      <c r="Q30" s="45"/>
      <c r="R30" s="45"/>
      <c r="S30" s="74"/>
      <c r="U30" s="2"/>
    </row>
    <row r="31" spans="1:21" x14ac:dyDescent="0.2">
      <c r="A31" s="50" t="s">
        <v>23</v>
      </c>
      <c r="B31" s="51" t="s">
        <v>24</v>
      </c>
      <c r="C31" s="3">
        <v>1900.6300400000007</v>
      </c>
      <c r="D31" s="3">
        <v>2230.0081700000001</v>
      </c>
      <c r="E31" s="3">
        <v>2601.8184600000004</v>
      </c>
      <c r="F31" s="3">
        <v>2608.09728</v>
      </c>
      <c r="G31" s="3">
        <v>3035.3109199999999</v>
      </c>
      <c r="H31" s="3">
        <v>2713.0625399999999</v>
      </c>
      <c r="I31" s="3">
        <v>1771.48441</v>
      </c>
      <c r="J31" s="45">
        <v>1848.9754800000001</v>
      </c>
      <c r="K31" s="45">
        <v>2018.1831583360001</v>
      </c>
      <c r="L31" s="45">
        <v>4894.108413252</v>
      </c>
      <c r="M31" s="45">
        <v>5685.7735404679997</v>
      </c>
      <c r="N31" s="45">
        <v>6200.1461924000005</v>
      </c>
      <c r="O31" s="45">
        <v>7299.3404970000001</v>
      </c>
      <c r="P31" s="45">
        <v>8494.0088000000014</v>
      </c>
      <c r="Q31" s="45">
        <v>9240.1795999999995</v>
      </c>
      <c r="R31" s="45">
        <v>10032.088100000001</v>
      </c>
      <c r="S31" s="73">
        <v>8.5702717293503872E-2</v>
      </c>
      <c r="U31" s="2"/>
    </row>
    <row r="32" spans="1:21" x14ac:dyDescent="0.2">
      <c r="A32" s="50"/>
      <c r="B32" s="51" t="s">
        <v>8</v>
      </c>
      <c r="C32" s="3"/>
      <c r="D32" s="3"/>
      <c r="E32" s="3"/>
      <c r="F32" s="3"/>
      <c r="G32" s="3"/>
      <c r="H32" s="3"/>
      <c r="I32" s="3"/>
      <c r="J32" s="45"/>
      <c r="K32" s="45"/>
      <c r="L32" s="45"/>
      <c r="M32" s="45"/>
      <c r="N32" s="45"/>
      <c r="O32" s="45"/>
      <c r="P32" s="45"/>
      <c r="Q32" s="45"/>
      <c r="R32" s="45"/>
      <c r="S32" s="74"/>
      <c r="U32" s="2"/>
    </row>
    <row r="33" spans="1:21" x14ac:dyDescent="0.2">
      <c r="A33" s="50" t="s">
        <v>25</v>
      </c>
      <c r="B33" s="51" t="s">
        <v>26</v>
      </c>
      <c r="C33" s="3">
        <v>14074.993475467827</v>
      </c>
      <c r="D33" s="3">
        <v>41767.277813537847</v>
      </c>
      <c r="E33" s="3">
        <v>45112.975333026989</v>
      </c>
      <c r="F33" s="3">
        <v>36472.558449999997</v>
      </c>
      <c r="G33" s="3">
        <v>41732.74689917361</v>
      </c>
      <c r="H33" s="3">
        <v>68314.685570000016</v>
      </c>
      <c r="I33" s="3">
        <v>71543.85626</v>
      </c>
      <c r="J33" s="45">
        <v>74688.290959999998</v>
      </c>
      <c r="K33" s="45">
        <v>57168.749053231368</v>
      </c>
      <c r="L33" s="45">
        <v>43024.883260010007</v>
      </c>
      <c r="M33" s="45">
        <v>32836.887322564246</v>
      </c>
      <c r="N33" s="45">
        <v>37185.774437679975</v>
      </c>
      <c r="O33" s="45">
        <v>38084.424836000006</v>
      </c>
      <c r="P33" s="45">
        <v>53586.308539999998</v>
      </c>
      <c r="Q33" s="45">
        <v>60087.271000000001</v>
      </c>
      <c r="R33" s="45">
        <v>54314.097000000002</v>
      </c>
      <c r="S33" s="73">
        <v>-9.6079816971551213E-2</v>
      </c>
      <c r="U33" s="2"/>
    </row>
    <row r="34" spans="1:21" x14ac:dyDescent="0.2">
      <c r="A34" s="50"/>
      <c r="B34" s="51" t="s">
        <v>8</v>
      </c>
      <c r="C34" s="14"/>
      <c r="D34" s="14"/>
      <c r="E34" s="14"/>
      <c r="F34" s="14"/>
      <c r="G34" s="14"/>
      <c r="H34" s="14"/>
      <c r="I34" s="14"/>
      <c r="J34" s="62"/>
      <c r="K34" s="62"/>
      <c r="L34" s="62"/>
      <c r="M34" s="62"/>
      <c r="N34" s="62"/>
      <c r="O34" s="62"/>
      <c r="P34" s="62"/>
      <c r="Q34" s="62"/>
      <c r="R34" s="62"/>
      <c r="S34" s="74"/>
      <c r="U34" s="2"/>
    </row>
    <row r="35" spans="1:21" ht="15" x14ac:dyDescent="0.25">
      <c r="A35" s="52">
        <v>1</v>
      </c>
      <c r="B35" s="47" t="s">
        <v>27</v>
      </c>
      <c r="C35" s="24">
        <f t="shared" ref="C35:H35" si="1">SUM(C37:C39)</f>
        <v>29415.66822</v>
      </c>
      <c r="D35" s="24">
        <f t="shared" si="1"/>
        <v>27493.651966130761</v>
      </c>
      <c r="E35" s="24">
        <f t="shared" si="1"/>
        <v>27412.76171893315</v>
      </c>
      <c r="F35" s="24">
        <f t="shared" si="1"/>
        <v>28936.315734611017</v>
      </c>
      <c r="G35" s="24">
        <f t="shared" si="1"/>
        <v>29963.32265124422</v>
      </c>
      <c r="H35" s="24">
        <f t="shared" si="1"/>
        <v>31531.00425285142</v>
      </c>
      <c r="I35" s="24">
        <f t="shared" ref="I35" si="2">SUM(I37:I39)</f>
        <v>30949.341145145627</v>
      </c>
      <c r="J35" s="61">
        <v>34393.438449430425</v>
      </c>
      <c r="K35" s="61">
        <v>34083.858006637747</v>
      </c>
      <c r="L35" s="61">
        <v>41607.192439372011</v>
      </c>
      <c r="M35" s="61">
        <v>50294.809066296402</v>
      </c>
      <c r="N35" s="61">
        <v>41758.782566502581</v>
      </c>
      <c r="O35" s="61">
        <v>49073.468597999999</v>
      </c>
      <c r="P35" s="61">
        <v>59310.215724000002</v>
      </c>
      <c r="Q35" s="61">
        <v>57030.130700000002</v>
      </c>
      <c r="R35" s="61">
        <v>62256.164479999999</v>
      </c>
      <c r="S35" s="71">
        <v>9.163636337238823E-2</v>
      </c>
      <c r="U35" s="2"/>
    </row>
    <row r="36" spans="1:21" x14ac:dyDescent="0.2">
      <c r="A36" s="50"/>
      <c r="B36" s="51"/>
      <c r="C36" s="14"/>
      <c r="D36" s="14"/>
      <c r="E36" s="14"/>
      <c r="F36" s="14"/>
      <c r="G36" s="14"/>
      <c r="H36" s="14"/>
      <c r="I36" s="14"/>
      <c r="J36" s="62"/>
      <c r="K36" s="62"/>
      <c r="L36" s="62"/>
      <c r="M36" s="62"/>
      <c r="N36" s="62"/>
      <c r="O36" s="62"/>
      <c r="P36" s="62"/>
      <c r="Q36" s="62"/>
      <c r="R36" s="62"/>
      <c r="S36" s="74"/>
      <c r="U36" s="2"/>
    </row>
    <row r="37" spans="1:21" x14ac:dyDescent="0.2">
      <c r="A37" s="53">
        <v>11</v>
      </c>
      <c r="B37" s="51" t="s">
        <v>28</v>
      </c>
      <c r="C37" s="3">
        <v>27366.422569999999</v>
      </c>
      <c r="D37" s="3">
        <v>24912.644051004096</v>
      </c>
      <c r="E37" s="3">
        <v>23701.89097108315</v>
      </c>
      <c r="F37" s="3">
        <v>25166.592355161018</v>
      </c>
      <c r="G37" s="3">
        <v>26564.717200079769</v>
      </c>
      <c r="H37" s="3">
        <v>27574.634503977803</v>
      </c>
      <c r="I37" s="3">
        <v>27536.966374245625</v>
      </c>
      <c r="J37" s="45">
        <v>30056.891971155426</v>
      </c>
      <c r="K37" s="45">
        <v>28984.320766313693</v>
      </c>
      <c r="L37" s="45">
        <v>34704.914204923421</v>
      </c>
      <c r="M37" s="45">
        <v>43668.028997639922</v>
      </c>
      <c r="N37" s="45">
        <v>34971.223447284799</v>
      </c>
      <c r="O37" s="45">
        <v>43116.179361000002</v>
      </c>
      <c r="P37" s="45">
        <v>52949.240155</v>
      </c>
      <c r="Q37" s="45">
        <v>52030.546999999999</v>
      </c>
      <c r="R37" s="45">
        <v>55822.084000000003</v>
      </c>
      <c r="S37" s="73">
        <v>7.2871365353895046E-2</v>
      </c>
      <c r="U37" s="2"/>
    </row>
    <row r="38" spans="1:21" x14ac:dyDescent="0.2">
      <c r="A38" s="53"/>
      <c r="B38" s="51" t="s">
        <v>8</v>
      </c>
      <c r="C38" s="3"/>
      <c r="D38" s="3"/>
      <c r="E38" s="3"/>
      <c r="F38" s="3"/>
      <c r="G38" s="3"/>
      <c r="H38" s="3"/>
      <c r="I38" s="3"/>
      <c r="J38" s="45"/>
      <c r="K38" s="45"/>
      <c r="L38" s="45"/>
      <c r="M38" s="45"/>
      <c r="N38" s="45"/>
      <c r="O38" s="45"/>
      <c r="P38" s="45"/>
      <c r="Q38" s="45"/>
      <c r="R38" s="45"/>
      <c r="S38" s="74"/>
      <c r="U38" s="2"/>
    </row>
    <row r="39" spans="1:21" x14ac:dyDescent="0.2">
      <c r="A39" s="53">
        <v>12</v>
      </c>
      <c r="B39" s="51" t="s">
        <v>29</v>
      </c>
      <c r="C39" s="3">
        <v>2049.2456500000003</v>
      </c>
      <c r="D39" s="3">
        <v>2581.0079151266673</v>
      </c>
      <c r="E39" s="3">
        <v>3710.8707478499991</v>
      </c>
      <c r="F39" s="3">
        <v>3769.7233794500003</v>
      </c>
      <c r="G39" s="3">
        <v>3398.6054511644506</v>
      </c>
      <c r="H39" s="3">
        <v>3956.369748873617</v>
      </c>
      <c r="I39" s="3">
        <v>3412.3747708999999</v>
      </c>
      <c r="J39" s="45">
        <v>4336.5464782750005</v>
      </c>
      <c r="K39" s="45">
        <v>5099.5372403240563</v>
      </c>
      <c r="L39" s="45">
        <v>6902.2782344485895</v>
      </c>
      <c r="M39" s="45">
        <v>6626.7800686564815</v>
      </c>
      <c r="N39" s="45">
        <v>6787.5591192177799</v>
      </c>
      <c r="O39" s="45">
        <v>5957.289237</v>
      </c>
      <c r="P39" s="45">
        <v>6360.9755690000002</v>
      </c>
      <c r="Q39" s="45">
        <v>4999.5837000000001</v>
      </c>
      <c r="R39" s="45">
        <v>6434.0804799999996</v>
      </c>
      <c r="S39" s="73">
        <v>0.28692324522939772</v>
      </c>
      <c r="U39" s="2"/>
    </row>
    <row r="40" spans="1:21" x14ac:dyDescent="0.2">
      <c r="A40" s="53"/>
      <c r="B40" s="51"/>
      <c r="C40" s="3"/>
      <c r="D40" s="3"/>
      <c r="E40" s="3"/>
      <c r="F40" s="3"/>
      <c r="G40" s="3"/>
      <c r="H40" s="3"/>
      <c r="I40" s="3"/>
      <c r="J40" s="45"/>
      <c r="K40" s="45"/>
      <c r="L40" s="45"/>
      <c r="M40" s="45"/>
      <c r="N40" s="45"/>
      <c r="O40" s="45"/>
      <c r="P40" s="45"/>
      <c r="Q40" s="45"/>
      <c r="R40" s="45"/>
      <c r="S40" s="73"/>
      <c r="U40" s="2"/>
    </row>
    <row r="41" spans="1:21" ht="15" x14ac:dyDescent="0.25">
      <c r="A41" s="52">
        <v>2</v>
      </c>
      <c r="B41" s="54" t="s">
        <v>30</v>
      </c>
      <c r="C41" s="24">
        <f t="shared" ref="C41:H41" si="3">SUM(C49:C60)</f>
        <v>9309.8562099999981</v>
      </c>
      <c r="D41" s="24">
        <f t="shared" si="3"/>
        <v>8887.8544000000002</v>
      </c>
      <c r="E41" s="24">
        <f t="shared" si="3"/>
        <v>9333.4013700000014</v>
      </c>
      <c r="F41" s="24">
        <f t="shared" si="3"/>
        <v>8970.2711400000007</v>
      </c>
      <c r="G41" s="24">
        <f t="shared" si="3"/>
        <v>9856.5328100000006</v>
      </c>
      <c r="H41" s="24">
        <f t="shared" si="3"/>
        <v>11217.358250000001</v>
      </c>
      <c r="I41" s="24">
        <v>12454.049370000001</v>
      </c>
      <c r="J41" s="61">
        <v>14487.552039</v>
      </c>
      <c r="K41" s="61">
        <v>16427.396472354987</v>
      </c>
      <c r="L41" s="61">
        <v>17226.950575596402</v>
      </c>
      <c r="M41" s="61">
        <v>23316.014703391997</v>
      </c>
      <c r="N41" s="61">
        <v>21004.3258092</v>
      </c>
      <c r="O41" s="61">
        <v>25400.711508999997</v>
      </c>
      <c r="P41" s="61">
        <v>22232.104640000001</v>
      </c>
      <c r="Q41" s="61">
        <v>19129.222277999997</v>
      </c>
      <c r="R41" s="61">
        <v>15289.691774999999</v>
      </c>
      <c r="S41" s="71">
        <v>-0.20071545236921307</v>
      </c>
      <c r="U41" s="2"/>
    </row>
    <row r="42" spans="1:21" x14ac:dyDescent="0.2">
      <c r="A42" s="50"/>
      <c r="B42" s="51" t="s">
        <v>8</v>
      </c>
      <c r="C42" s="3"/>
      <c r="D42" s="3"/>
      <c r="E42" s="3"/>
      <c r="F42" s="3"/>
      <c r="G42" s="3"/>
      <c r="H42" s="3"/>
      <c r="I42" s="3"/>
      <c r="J42" s="45"/>
      <c r="K42" s="45"/>
      <c r="L42" s="45"/>
      <c r="M42" s="45"/>
      <c r="N42" s="45"/>
      <c r="O42" s="45"/>
      <c r="P42" s="45"/>
      <c r="Q42" s="45"/>
      <c r="R42" s="45"/>
      <c r="S42" s="74"/>
      <c r="U42" s="2"/>
    </row>
    <row r="43" spans="1:21" x14ac:dyDescent="0.2">
      <c r="A43" s="53">
        <v>21</v>
      </c>
      <c r="B43" s="51" t="s">
        <v>91</v>
      </c>
      <c r="C43" s="63" t="s">
        <v>108</v>
      </c>
      <c r="D43" s="63" t="s">
        <v>108</v>
      </c>
      <c r="E43" s="63" t="s">
        <v>108</v>
      </c>
      <c r="F43" s="63" t="s">
        <v>108</v>
      </c>
      <c r="G43" s="63" t="s">
        <v>108</v>
      </c>
      <c r="H43" s="63" t="s">
        <v>108</v>
      </c>
      <c r="I43" s="63" t="s">
        <v>108</v>
      </c>
      <c r="J43" s="63" t="s">
        <v>108</v>
      </c>
      <c r="K43" s="45">
        <v>7.0126400000000002</v>
      </c>
      <c r="L43" s="45">
        <v>0.15977000000000002</v>
      </c>
      <c r="M43" s="45">
        <v>0</v>
      </c>
      <c r="N43" s="45">
        <v>0</v>
      </c>
      <c r="O43" s="45">
        <v>0</v>
      </c>
      <c r="P43" s="45">
        <v>0</v>
      </c>
      <c r="Q43" s="45">
        <v>0.37983100000000003</v>
      </c>
      <c r="R43" s="45">
        <v>0</v>
      </c>
      <c r="S43" s="88" t="s">
        <v>110</v>
      </c>
      <c r="U43" s="2"/>
    </row>
    <row r="44" spans="1:21" x14ac:dyDescent="0.2">
      <c r="A44" s="50"/>
      <c r="B44" s="51"/>
      <c r="C44" s="63"/>
      <c r="D44" s="63"/>
      <c r="E44" s="63"/>
      <c r="F44" s="63"/>
      <c r="G44" s="63"/>
      <c r="H44" s="63"/>
      <c r="I44" s="63"/>
      <c r="J44" s="63"/>
      <c r="K44" s="45"/>
      <c r="L44" s="45"/>
      <c r="M44" s="45"/>
      <c r="N44" s="45"/>
      <c r="O44" s="45"/>
      <c r="P44" s="45"/>
      <c r="Q44" s="45"/>
      <c r="R44" s="45"/>
      <c r="S44" s="74"/>
      <c r="U44" s="2"/>
    </row>
    <row r="45" spans="1:21" x14ac:dyDescent="0.2">
      <c r="A45" s="53">
        <v>22</v>
      </c>
      <c r="B45" s="51" t="s">
        <v>92</v>
      </c>
      <c r="C45" s="63" t="s">
        <v>108</v>
      </c>
      <c r="D45" s="63" t="s">
        <v>108</v>
      </c>
      <c r="E45" s="63" t="s">
        <v>108</v>
      </c>
      <c r="F45" s="63" t="s">
        <v>108</v>
      </c>
      <c r="G45" s="63" t="s">
        <v>108</v>
      </c>
      <c r="H45" s="63" t="s">
        <v>108</v>
      </c>
      <c r="I45" s="63" t="s">
        <v>108</v>
      </c>
      <c r="J45" s="63" t="s">
        <v>108</v>
      </c>
      <c r="K45" s="45">
        <v>121.08085000000001</v>
      </c>
      <c r="L45" s="45">
        <v>197.52768000000006</v>
      </c>
      <c r="M45" s="45">
        <v>354.29364000000015</v>
      </c>
      <c r="N45" s="45">
        <v>249.10285999999999</v>
      </c>
      <c r="O45" s="45">
        <v>214.74825200000001</v>
      </c>
      <c r="P45" s="45">
        <v>224.11654000000001</v>
      </c>
      <c r="Q45" s="45">
        <v>272.26719000000003</v>
      </c>
      <c r="R45" s="45">
        <v>238.16638</v>
      </c>
      <c r="S45" s="73">
        <v>-0.12524759226405513</v>
      </c>
      <c r="U45" s="2"/>
    </row>
    <row r="46" spans="1:21" x14ac:dyDescent="0.2">
      <c r="A46" s="53"/>
      <c r="B46" s="51"/>
      <c r="C46" s="63"/>
      <c r="D46" s="63"/>
      <c r="E46" s="63"/>
      <c r="F46" s="63"/>
      <c r="G46" s="63"/>
      <c r="H46" s="63"/>
      <c r="I46" s="63"/>
      <c r="J46" s="63"/>
      <c r="K46" s="45"/>
      <c r="L46" s="45"/>
      <c r="M46" s="45"/>
      <c r="N46" s="45"/>
      <c r="O46" s="45"/>
      <c r="P46" s="45"/>
      <c r="Q46" s="45"/>
      <c r="R46" s="45"/>
      <c r="S46" s="74"/>
      <c r="U46" s="2"/>
    </row>
    <row r="47" spans="1:21" x14ac:dyDescent="0.2">
      <c r="A47" s="53">
        <v>23</v>
      </c>
      <c r="B47" s="51" t="s">
        <v>93</v>
      </c>
      <c r="C47" s="63" t="s">
        <v>108</v>
      </c>
      <c r="D47" s="63" t="s">
        <v>108</v>
      </c>
      <c r="E47" s="63" t="s">
        <v>108</v>
      </c>
      <c r="F47" s="63" t="s">
        <v>108</v>
      </c>
      <c r="G47" s="63" t="s">
        <v>108</v>
      </c>
      <c r="H47" s="63" t="s">
        <v>108</v>
      </c>
      <c r="I47" s="63" t="s">
        <v>108</v>
      </c>
      <c r="J47" s="63" t="s">
        <v>108</v>
      </c>
      <c r="K47" s="45">
        <v>9.4424400000000031</v>
      </c>
      <c r="L47" s="45">
        <v>69.109380000000002</v>
      </c>
      <c r="M47" s="45">
        <v>40.616199999999999</v>
      </c>
      <c r="N47" s="45">
        <v>86.211180000000013</v>
      </c>
      <c r="O47" s="45">
        <v>25.884091000000002</v>
      </c>
      <c r="P47" s="45">
        <v>19.946930000000002</v>
      </c>
      <c r="Q47" s="45">
        <v>81.647415999999993</v>
      </c>
      <c r="R47" s="45">
        <v>153.39155099999996</v>
      </c>
      <c r="S47" s="73">
        <v>0.87870674315032793</v>
      </c>
      <c r="U47" s="2"/>
    </row>
    <row r="48" spans="1:21" x14ac:dyDescent="0.2">
      <c r="A48" s="50"/>
      <c r="B48" s="51"/>
      <c r="C48" s="45"/>
      <c r="D48" s="45"/>
      <c r="E48" s="45"/>
      <c r="F48" s="45"/>
      <c r="G48" s="45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74"/>
      <c r="U48" s="2"/>
    </row>
    <row r="49" spans="1:21" x14ac:dyDescent="0.2">
      <c r="A49" s="53">
        <v>24</v>
      </c>
      <c r="B49" s="51" t="s">
        <v>31</v>
      </c>
      <c r="C49" s="3">
        <v>4024.1788499999998</v>
      </c>
      <c r="D49" s="3">
        <v>2927.5555400000003</v>
      </c>
      <c r="E49" s="3">
        <v>3593.9228900000007</v>
      </c>
      <c r="F49" s="3">
        <v>3256.6165100000003</v>
      </c>
      <c r="G49" s="3">
        <v>4023.1913799999998</v>
      </c>
      <c r="H49" s="3">
        <v>3425.5158900000001</v>
      </c>
      <c r="I49" s="3">
        <v>4255.9587000000001</v>
      </c>
      <c r="J49" s="45">
        <v>4633.4258</v>
      </c>
      <c r="K49" s="45">
        <v>5679.252732168</v>
      </c>
      <c r="L49" s="45">
        <v>6861.0327204800005</v>
      </c>
      <c r="M49" s="45">
        <v>8408.2500102199992</v>
      </c>
      <c r="N49" s="45">
        <v>7929.9893691999996</v>
      </c>
      <c r="O49" s="45">
        <v>9398.304481000001</v>
      </c>
      <c r="P49" s="45">
        <v>7377.2625699999999</v>
      </c>
      <c r="Q49" s="45">
        <v>4575.9397099999996</v>
      </c>
      <c r="R49" s="45">
        <v>1250.36951</v>
      </c>
      <c r="S49" s="73">
        <v>-0.7267513146496416</v>
      </c>
      <c r="U49" s="2"/>
    </row>
    <row r="50" spans="1:21" x14ac:dyDescent="0.2">
      <c r="A50" s="53"/>
      <c r="B50" s="51"/>
      <c r="C50" s="3"/>
      <c r="D50" s="3"/>
      <c r="E50" s="3"/>
      <c r="F50" s="3"/>
      <c r="G50" s="3"/>
      <c r="H50" s="3"/>
      <c r="I50" s="3"/>
      <c r="J50" s="45"/>
      <c r="K50" s="45"/>
      <c r="L50" s="45"/>
      <c r="M50" s="45"/>
      <c r="N50" s="45"/>
      <c r="O50" s="45"/>
      <c r="P50" s="45"/>
      <c r="Q50" s="45"/>
      <c r="R50" s="45"/>
      <c r="S50" s="73"/>
      <c r="U50" s="2"/>
    </row>
    <row r="51" spans="1:21" x14ac:dyDescent="0.2">
      <c r="A51" s="53">
        <v>25</v>
      </c>
      <c r="B51" s="51" t="s">
        <v>94</v>
      </c>
      <c r="C51" s="63" t="s">
        <v>108</v>
      </c>
      <c r="D51" s="63" t="s">
        <v>108</v>
      </c>
      <c r="E51" s="63" t="s">
        <v>108</v>
      </c>
      <c r="F51" s="63" t="s">
        <v>108</v>
      </c>
      <c r="G51" s="63" t="s">
        <v>108</v>
      </c>
      <c r="H51" s="63" t="s">
        <v>108</v>
      </c>
      <c r="I51" s="63" t="s">
        <v>108</v>
      </c>
      <c r="J51" s="63" t="s">
        <v>108</v>
      </c>
      <c r="K51" s="45">
        <v>81.044042000000019</v>
      </c>
      <c r="L51" s="45">
        <v>0.88578000000000001</v>
      </c>
      <c r="M51" s="45">
        <v>0</v>
      </c>
      <c r="N51" s="45">
        <v>0</v>
      </c>
      <c r="O51" s="45">
        <v>0</v>
      </c>
      <c r="P51" s="45">
        <v>0</v>
      </c>
      <c r="Q51" s="45">
        <v>10.772333999999999</v>
      </c>
      <c r="R51" s="45">
        <v>3.8376739999999998</v>
      </c>
      <c r="S51" s="89" t="s">
        <v>110</v>
      </c>
      <c r="U51" s="2"/>
    </row>
    <row r="52" spans="1:21" x14ac:dyDescent="0.2">
      <c r="A52" s="53"/>
      <c r="B52" s="51"/>
      <c r="C52" s="63"/>
      <c r="D52" s="63"/>
      <c r="E52" s="63"/>
      <c r="F52" s="63"/>
      <c r="G52" s="63"/>
      <c r="H52" s="63"/>
      <c r="I52" s="63"/>
      <c r="J52" s="63"/>
      <c r="K52" s="45"/>
      <c r="L52" s="45"/>
      <c r="M52" s="45"/>
      <c r="N52" s="45"/>
      <c r="O52" s="45"/>
      <c r="P52" s="45"/>
      <c r="Q52" s="45"/>
      <c r="R52" s="45"/>
      <c r="S52" s="73"/>
      <c r="U52" s="2"/>
    </row>
    <row r="53" spans="1:21" x14ac:dyDescent="0.2">
      <c r="A53" s="53">
        <v>26</v>
      </c>
      <c r="B53" s="51" t="s">
        <v>95</v>
      </c>
      <c r="C53" s="63" t="s">
        <v>108</v>
      </c>
      <c r="D53" s="63" t="s">
        <v>108</v>
      </c>
      <c r="E53" s="63" t="s">
        <v>108</v>
      </c>
      <c r="F53" s="63" t="s">
        <v>108</v>
      </c>
      <c r="G53" s="63" t="s">
        <v>108</v>
      </c>
      <c r="H53" s="63" t="s">
        <v>108</v>
      </c>
      <c r="I53" s="63" t="s">
        <v>108</v>
      </c>
      <c r="J53" s="63" t="s">
        <v>108</v>
      </c>
      <c r="K53" s="45">
        <v>431.88863925599998</v>
      </c>
      <c r="L53" s="45">
        <v>273.28874750800003</v>
      </c>
      <c r="M53" s="45">
        <v>208.840884028</v>
      </c>
      <c r="N53" s="45">
        <v>36.719352000000001</v>
      </c>
      <c r="O53" s="45">
        <v>140.669568</v>
      </c>
      <c r="P53" s="45">
        <v>284.85953999999998</v>
      </c>
      <c r="Q53" s="45">
        <v>1075.934129</v>
      </c>
      <c r="R53" s="45">
        <v>131.64059700000001</v>
      </c>
      <c r="S53" s="73">
        <v>-0.87764994765771576</v>
      </c>
      <c r="U53" s="2"/>
    </row>
    <row r="54" spans="1:21" x14ac:dyDescent="0.2">
      <c r="A54" s="53"/>
      <c r="B54" s="51" t="s">
        <v>8</v>
      </c>
      <c r="C54" s="45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45"/>
      <c r="R54" s="45"/>
      <c r="S54" s="74"/>
      <c r="U54" s="2"/>
    </row>
    <row r="55" spans="1:21" x14ac:dyDescent="0.2">
      <c r="A55" s="53">
        <v>27</v>
      </c>
      <c r="B55" s="51" t="s">
        <v>32</v>
      </c>
      <c r="C55" s="3">
        <v>2942.5334100000009</v>
      </c>
      <c r="D55" s="3">
        <v>3831.6252799999997</v>
      </c>
      <c r="E55" s="3">
        <v>3481.2578899999994</v>
      </c>
      <c r="F55" s="3">
        <v>3349.4543899999999</v>
      </c>
      <c r="G55" s="3">
        <v>3721.57591</v>
      </c>
      <c r="H55" s="3">
        <v>5467.1609300000009</v>
      </c>
      <c r="I55" s="3">
        <v>6043.1399100000008</v>
      </c>
      <c r="J55" s="45">
        <v>7408.8019789999998</v>
      </c>
      <c r="K55" s="45">
        <v>7472.3096023000007</v>
      </c>
      <c r="L55" s="45">
        <v>7137.7291919640002</v>
      </c>
      <c r="M55" s="45">
        <v>11041.831955395999</v>
      </c>
      <c r="N55" s="45">
        <v>10033.583454400001</v>
      </c>
      <c r="O55" s="45">
        <v>12301.029069</v>
      </c>
      <c r="P55" s="45">
        <v>10639.69931</v>
      </c>
      <c r="Q55" s="45">
        <v>9051.871799999999</v>
      </c>
      <c r="R55" s="45">
        <v>8844.2672000000002</v>
      </c>
      <c r="S55" s="73">
        <v>-2.2934991191545517E-2</v>
      </c>
      <c r="U55" s="2"/>
    </row>
    <row r="56" spans="1:21" x14ac:dyDescent="0.2">
      <c r="A56" s="53"/>
      <c r="B56" s="51" t="s">
        <v>96</v>
      </c>
      <c r="C56" s="3"/>
      <c r="D56" s="3"/>
      <c r="E56" s="3"/>
      <c r="F56" s="3"/>
      <c r="G56" s="3"/>
      <c r="H56" s="3"/>
      <c r="I56" s="3"/>
      <c r="J56" s="45"/>
      <c r="K56" s="45"/>
      <c r="L56" s="45"/>
      <c r="M56" s="45"/>
      <c r="N56" s="45"/>
      <c r="O56" s="45"/>
      <c r="P56" s="45"/>
      <c r="Q56" s="45"/>
      <c r="R56" s="45"/>
      <c r="S56" s="74"/>
      <c r="U56" s="2"/>
    </row>
    <row r="57" spans="1:21" x14ac:dyDescent="0.2">
      <c r="A57" s="53"/>
      <c r="B57" s="51"/>
      <c r="C57" s="14"/>
      <c r="D57" s="14"/>
      <c r="E57" s="14"/>
      <c r="F57" s="14"/>
      <c r="G57" s="14"/>
      <c r="H57" s="14"/>
      <c r="I57" s="14"/>
      <c r="J57" s="45"/>
      <c r="K57" s="45"/>
      <c r="L57" s="45"/>
      <c r="M57" s="45"/>
      <c r="N57" s="45"/>
      <c r="O57" s="45"/>
      <c r="P57" s="45"/>
      <c r="Q57" s="45"/>
      <c r="R57" s="45"/>
      <c r="S57" s="74"/>
      <c r="U57" s="2"/>
    </row>
    <row r="58" spans="1:21" x14ac:dyDescent="0.2">
      <c r="A58" s="53">
        <v>28</v>
      </c>
      <c r="B58" s="51" t="s">
        <v>97</v>
      </c>
      <c r="C58" s="63" t="s">
        <v>108</v>
      </c>
      <c r="D58" s="63" t="s">
        <v>108</v>
      </c>
      <c r="E58" s="63" t="s">
        <v>108</v>
      </c>
      <c r="F58" s="63" t="s">
        <v>108</v>
      </c>
      <c r="G58" s="63" t="s">
        <v>108</v>
      </c>
      <c r="H58" s="63" t="s">
        <v>108</v>
      </c>
      <c r="I58" s="63" t="s">
        <v>108</v>
      </c>
      <c r="J58" s="63" t="s">
        <v>108</v>
      </c>
      <c r="K58" s="45">
        <v>18.611881703999998</v>
      </c>
      <c r="L58" s="45">
        <v>0.12434000000000001</v>
      </c>
      <c r="M58" s="45">
        <v>0</v>
      </c>
      <c r="N58" s="45">
        <v>0.75924000000000003</v>
      </c>
      <c r="O58" s="45">
        <v>0</v>
      </c>
      <c r="P58" s="45">
        <v>0</v>
      </c>
      <c r="Q58" s="45">
        <v>214.615768</v>
      </c>
      <c r="R58" s="45">
        <v>144.00546299999999</v>
      </c>
      <c r="S58" s="89">
        <v>-0.32900800187244406</v>
      </c>
      <c r="U58" s="2"/>
    </row>
    <row r="59" spans="1:21" x14ac:dyDescent="0.2">
      <c r="A59" s="53"/>
      <c r="B59" s="51" t="s">
        <v>8</v>
      </c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2"/>
      <c r="R59" s="62"/>
      <c r="S59" s="74"/>
      <c r="U59" s="2"/>
    </row>
    <row r="60" spans="1:21" x14ac:dyDescent="0.2">
      <c r="A60" s="53">
        <v>29</v>
      </c>
      <c r="B60" s="51" t="s">
        <v>33</v>
      </c>
      <c r="C60" s="3">
        <v>2343.1439499999988</v>
      </c>
      <c r="D60" s="3">
        <v>2128.6735800000006</v>
      </c>
      <c r="E60" s="3">
        <v>2258.2205900000004</v>
      </c>
      <c r="F60" s="3">
        <v>2364.2002400000001</v>
      </c>
      <c r="G60" s="3">
        <v>2111.7655199999999</v>
      </c>
      <c r="H60" s="3">
        <v>2324.6814299999996</v>
      </c>
      <c r="I60" s="3">
        <v>2154.9507600000002</v>
      </c>
      <c r="J60" s="45">
        <v>2445.3242599999999</v>
      </c>
      <c r="K60" s="45">
        <v>2606.7536449269883</v>
      </c>
      <c r="L60" s="45">
        <v>2687.0929656443996</v>
      </c>
      <c r="M60" s="45">
        <v>3262.1820137479995</v>
      </c>
      <c r="N60" s="45">
        <v>2667.9603536</v>
      </c>
      <c r="O60" s="45">
        <v>3320.0760479999999</v>
      </c>
      <c r="P60" s="45">
        <v>3686.2197500000002</v>
      </c>
      <c r="Q60" s="45">
        <v>3845.7940999999996</v>
      </c>
      <c r="R60" s="45">
        <v>4524.0133999999998</v>
      </c>
      <c r="S60" s="73">
        <v>0.17635351304948954</v>
      </c>
      <c r="U60" s="2"/>
    </row>
    <row r="61" spans="1:21" x14ac:dyDescent="0.2">
      <c r="A61" s="53"/>
      <c r="B61" s="51"/>
      <c r="C61" s="3"/>
      <c r="D61" s="3"/>
      <c r="E61" s="3"/>
      <c r="F61" s="3"/>
      <c r="G61" s="3"/>
      <c r="H61" s="3"/>
      <c r="I61" s="3"/>
      <c r="J61" s="45"/>
      <c r="K61" s="45"/>
      <c r="L61" s="45"/>
      <c r="M61" s="45"/>
      <c r="N61" s="45"/>
      <c r="O61" s="45"/>
      <c r="P61" s="45"/>
      <c r="Q61" s="45"/>
      <c r="R61" s="45"/>
      <c r="S61" s="74"/>
      <c r="U61" s="2"/>
    </row>
    <row r="62" spans="1:21" x14ac:dyDescent="0.2">
      <c r="A62" s="53"/>
      <c r="B62" s="51"/>
      <c r="C62" s="3"/>
      <c r="D62" s="3"/>
      <c r="E62" s="3"/>
      <c r="F62" s="3"/>
      <c r="G62" s="3"/>
      <c r="H62" s="3"/>
      <c r="I62" s="3"/>
      <c r="J62" s="45"/>
      <c r="K62" s="45"/>
      <c r="L62" s="45"/>
      <c r="M62" s="45"/>
      <c r="N62" s="45"/>
      <c r="O62" s="45"/>
      <c r="P62" s="45"/>
      <c r="Q62" s="45">
        <v>215218.08438000001</v>
      </c>
      <c r="R62" s="45">
        <v>225054.445052</v>
      </c>
      <c r="S62" s="73">
        <v>4.5704154928878582E-2</v>
      </c>
      <c r="U62" s="2"/>
    </row>
    <row r="63" spans="1:21" ht="15" x14ac:dyDescent="0.25">
      <c r="A63" s="52">
        <v>3</v>
      </c>
      <c r="B63" s="47" t="s">
        <v>34</v>
      </c>
      <c r="C63" s="24">
        <f t="shared" ref="C63:H63" si="4">SUM(C65:C69)</f>
        <v>123149.95298913217</v>
      </c>
      <c r="D63" s="24">
        <f t="shared" si="4"/>
        <v>140296.72534761214</v>
      </c>
      <c r="E63" s="24">
        <f t="shared" si="4"/>
        <v>202121.70668658343</v>
      </c>
      <c r="F63" s="24">
        <f t="shared" si="4"/>
        <v>173046.56271656725</v>
      </c>
      <c r="G63" s="24">
        <f t="shared" si="4"/>
        <v>189337.74683969037</v>
      </c>
      <c r="H63" s="24">
        <f t="shared" si="4"/>
        <v>178480.68312810411</v>
      </c>
      <c r="I63" s="24">
        <v>106849.12837616151</v>
      </c>
      <c r="J63" s="61">
        <v>93152.114461236357</v>
      </c>
      <c r="K63" s="61">
        <v>112155.46129820345</v>
      </c>
      <c r="L63" s="61">
        <v>133189.59205408397</v>
      </c>
      <c r="M63" s="61">
        <v>140864.20326812746</v>
      </c>
      <c r="N63" s="61">
        <v>89479.900348338066</v>
      </c>
      <c r="O63" s="61">
        <v>128877.72838500001</v>
      </c>
      <c r="P63" s="61">
        <v>231583.89764200003</v>
      </c>
      <c r="Q63" s="61"/>
      <c r="R63" s="61"/>
      <c r="S63" s="71"/>
      <c r="U63" s="2"/>
    </row>
    <row r="64" spans="1:21" ht="15" x14ac:dyDescent="0.25">
      <c r="A64" s="53"/>
      <c r="B64" s="47"/>
      <c r="C64" s="3"/>
      <c r="D64" s="3"/>
      <c r="E64" s="3"/>
      <c r="F64" s="3"/>
      <c r="G64" s="3"/>
      <c r="H64" s="3"/>
      <c r="I64" s="3"/>
      <c r="J64" s="45"/>
      <c r="K64" s="45"/>
      <c r="L64" s="45"/>
      <c r="M64" s="45"/>
      <c r="N64" s="45"/>
      <c r="O64" s="45"/>
      <c r="P64" s="45"/>
      <c r="Q64" s="45">
        <v>210.49799999999993</v>
      </c>
      <c r="R64" s="45">
        <v>213.64906199999999</v>
      </c>
      <c r="S64" s="73">
        <v>1.4969557905538444E-2</v>
      </c>
      <c r="U64" s="2"/>
    </row>
    <row r="65" spans="1:21" x14ac:dyDescent="0.2">
      <c r="A65" s="53">
        <v>32</v>
      </c>
      <c r="B65" s="51" t="s">
        <v>35</v>
      </c>
      <c r="C65" s="3">
        <v>17.895070000000004</v>
      </c>
      <c r="D65" s="3">
        <v>2.4349600000000002</v>
      </c>
      <c r="E65" s="3">
        <v>12.363360000000002</v>
      </c>
      <c r="F65" s="3">
        <v>48.76635000000001</v>
      </c>
      <c r="G65" s="3">
        <v>79.418900000000008</v>
      </c>
      <c r="H65" s="3">
        <v>516.22232999999994</v>
      </c>
      <c r="I65" s="3">
        <v>244.04170999999999</v>
      </c>
      <c r="J65" s="45">
        <v>90.387829999999994</v>
      </c>
      <c r="K65" s="45">
        <v>12.598690000000001</v>
      </c>
      <c r="L65" s="45">
        <v>16.919409999999999</v>
      </c>
      <c r="M65" s="45">
        <v>30.813189999999999</v>
      </c>
      <c r="N65" s="45">
        <v>59.566600000000001</v>
      </c>
      <c r="O65" s="45">
        <v>84.677929999999989</v>
      </c>
      <c r="P65" s="45">
        <v>218.64711</v>
      </c>
      <c r="Q65" s="45"/>
      <c r="R65" s="45"/>
      <c r="S65" s="73"/>
      <c r="U65" s="2"/>
    </row>
    <row r="66" spans="1:21" ht="15" x14ac:dyDescent="0.25">
      <c r="A66" s="53"/>
      <c r="B66" s="55"/>
      <c r="C66" s="3"/>
      <c r="D66" s="3"/>
      <c r="E66" s="3"/>
      <c r="F66" s="3"/>
      <c r="G66" s="3"/>
      <c r="H66" s="3"/>
      <c r="I66" s="3"/>
      <c r="J66" s="45"/>
      <c r="K66" s="45"/>
      <c r="L66" s="45"/>
      <c r="M66" s="45"/>
      <c r="N66" s="45"/>
      <c r="O66" s="45"/>
      <c r="P66" s="45"/>
      <c r="Q66" s="45">
        <v>212638.56700000001</v>
      </c>
      <c r="R66" s="45">
        <v>221293.851</v>
      </c>
      <c r="S66" s="73">
        <v>4.0704205836751939E-2</v>
      </c>
      <c r="U66" s="2"/>
    </row>
    <row r="67" spans="1:21" x14ac:dyDescent="0.2">
      <c r="A67" s="53">
        <v>33</v>
      </c>
      <c r="B67" s="51" t="s">
        <v>36</v>
      </c>
      <c r="C67" s="3">
        <v>121382.89046913218</v>
      </c>
      <c r="D67" s="3">
        <v>138253.91088761212</v>
      </c>
      <c r="E67" s="3">
        <v>198302.17040294709</v>
      </c>
      <c r="F67" s="3">
        <v>169874.25462020363</v>
      </c>
      <c r="G67" s="3">
        <v>186223.11350423584</v>
      </c>
      <c r="H67" s="3">
        <v>175163.21321446775</v>
      </c>
      <c r="I67" s="3">
        <v>105039.16260161604</v>
      </c>
      <c r="J67" s="45">
        <v>91173.472047599993</v>
      </c>
      <c r="K67" s="45">
        <v>109645.54981820345</v>
      </c>
      <c r="L67" s="45">
        <v>130680.49085971598</v>
      </c>
      <c r="M67" s="45">
        <v>137313.35298812747</v>
      </c>
      <c r="N67" s="45">
        <v>87885.710618338053</v>
      </c>
      <c r="O67" s="45">
        <v>126269.269856</v>
      </c>
      <c r="P67" s="45">
        <v>227470.19849200002</v>
      </c>
      <c r="Q67" s="45"/>
      <c r="R67" s="45"/>
      <c r="S67" s="73"/>
      <c r="U67" s="2"/>
    </row>
    <row r="68" spans="1:21" x14ac:dyDescent="0.2">
      <c r="A68" s="53"/>
      <c r="B68" s="51"/>
      <c r="C68" s="3"/>
      <c r="D68" s="3"/>
      <c r="E68" s="3"/>
      <c r="F68" s="3"/>
      <c r="G68" s="3"/>
      <c r="H68" s="3"/>
      <c r="I68" s="3"/>
      <c r="J68" s="45"/>
      <c r="K68" s="45"/>
      <c r="L68" s="45"/>
      <c r="M68" s="45"/>
      <c r="N68" s="45"/>
      <c r="O68" s="45"/>
      <c r="P68" s="45"/>
      <c r="Q68" s="45">
        <v>2369.0193799999993</v>
      </c>
      <c r="R68" s="45">
        <v>3546.94499</v>
      </c>
      <c r="S68" s="73">
        <v>0.49722075722318526</v>
      </c>
      <c r="U68" s="2"/>
    </row>
    <row r="69" spans="1:21" x14ac:dyDescent="0.2">
      <c r="A69" s="53">
        <v>34</v>
      </c>
      <c r="B69" s="51" t="s">
        <v>37</v>
      </c>
      <c r="C69" s="3">
        <v>1749.1674499999999</v>
      </c>
      <c r="D69" s="3">
        <v>2040.3795</v>
      </c>
      <c r="E69" s="3">
        <v>3807.172923636364</v>
      </c>
      <c r="F69" s="3">
        <v>3123.5417463636368</v>
      </c>
      <c r="G69" s="3">
        <v>3035.2144354545453</v>
      </c>
      <c r="H69" s="3">
        <v>2801.2475836363637</v>
      </c>
      <c r="I69" s="3">
        <v>1565.9240645454545</v>
      </c>
      <c r="J69" s="45">
        <v>1888.2545836363638</v>
      </c>
      <c r="K69" s="45">
        <v>2497.3127899999999</v>
      </c>
      <c r="L69" s="45">
        <v>2492.1817843680005</v>
      </c>
      <c r="M69" s="45">
        <v>3520.0370899999998</v>
      </c>
      <c r="N69" s="45">
        <v>1534.6231299999999</v>
      </c>
      <c r="O69" s="45">
        <v>2523.7805989999997</v>
      </c>
      <c r="P69" s="45">
        <v>3895.05204</v>
      </c>
      <c r="Q69" s="45"/>
      <c r="R69" s="45"/>
      <c r="S69" s="73"/>
      <c r="U69" s="2"/>
    </row>
    <row r="70" spans="1:21" x14ac:dyDescent="0.2">
      <c r="A70" s="53"/>
      <c r="B70" s="51"/>
      <c r="C70" s="3"/>
      <c r="D70" s="3"/>
      <c r="E70" s="3"/>
      <c r="F70" s="3"/>
      <c r="G70" s="3"/>
      <c r="H70" s="3"/>
      <c r="I70" s="3"/>
      <c r="J70" s="45"/>
      <c r="K70" s="45"/>
      <c r="L70" s="45"/>
      <c r="M70" s="45"/>
      <c r="N70" s="45"/>
      <c r="O70" s="45"/>
      <c r="P70" s="45"/>
      <c r="Q70" s="45">
        <v>3155.1078040000002</v>
      </c>
      <c r="R70" s="45">
        <v>3226.3618500000002</v>
      </c>
      <c r="S70" s="73">
        <v>2.2583712008085843E-2</v>
      </c>
      <c r="U70" s="2"/>
    </row>
    <row r="71" spans="1:21" ht="15" x14ac:dyDescent="0.25">
      <c r="A71" s="52">
        <v>4</v>
      </c>
      <c r="B71" s="47" t="s">
        <v>38</v>
      </c>
      <c r="C71" s="24">
        <f t="shared" ref="C71:H71" si="5">SUM(C73:C73)</f>
        <v>72.649010000000004</v>
      </c>
      <c r="D71" s="24">
        <f t="shared" si="5"/>
        <v>278.57767000000001</v>
      </c>
      <c r="E71" s="24">
        <f t="shared" si="5"/>
        <v>304.76862</v>
      </c>
      <c r="F71" s="24">
        <f t="shared" si="5"/>
        <v>191.36194999999998</v>
      </c>
      <c r="G71" s="24">
        <f t="shared" si="5"/>
        <v>247.66712999999999</v>
      </c>
      <c r="H71" s="24">
        <f t="shared" si="5"/>
        <v>608.58149000000003</v>
      </c>
      <c r="I71" s="24">
        <v>1545.4767200000001</v>
      </c>
      <c r="J71" s="61">
        <v>1145.9028199999998</v>
      </c>
      <c r="K71" s="61">
        <v>571.86685999999997</v>
      </c>
      <c r="L71" s="61">
        <v>1581.8097406359996</v>
      </c>
      <c r="M71" s="61">
        <v>1749.245539796</v>
      </c>
      <c r="N71" s="61">
        <v>1633.7833699999994</v>
      </c>
      <c r="O71" s="61">
        <v>2116.4412139999999</v>
      </c>
      <c r="P71" s="61">
        <v>3061.1535699999995</v>
      </c>
      <c r="Q71" s="61"/>
      <c r="R71" s="61"/>
      <c r="S71" s="71"/>
      <c r="U71" s="2"/>
    </row>
    <row r="72" spans="1:21" ht="15" x14ac:dyDescent="0.25">
      <c r="A72" s="50"/>
      <c r="B72" s="47"/>
      <c r="J72" s="45"/>
      <c r="K72" s="45"/>
      <c r="L72" s="45"/>
      <c r="M72" s="45"/>
      <c r="N72" s="45"/>
      <c r="O72" s="45"/>
      <c r="P72" s="45"/>
      <c r="Q72" s="45">
        <v>148.54225400000001</v>
      </c>
      <c r="R72" s="45">
        <v>164.91427999999999</v>
      </c>
      <c r="S72" s="74">
        <v>0.11021797205258488</v>
      </c>
      <c r="U72" s="2"/>
    </row>
    <row r="73" spans="1:21" x14ac:dyDescent="0.2">
      <c r="A73" s="53">
        <v>41</v>
      </c>
      <c r="B73" s="51" t="s">
        <v>39</v>
      </c>
      <c r="C73" s="3">
        <v>72.649010000000004</v>
      </c>
      <c r="D73" s="3">
        <v>278.57767000000001</v>
      </c>
      <c r="E73" s="3">
        <v>304.76862</v>
      </c>
      <c r="F73" s="3">
        <v>191.36194999999998</v>
      </c>
      <c r="G73" s="3">
        <v>247.66712999999999</v>
      </c>
      <c r="H73" s="3">
        <v>608.58149000000003</v>
      </c>
      <c r="I73" s="3">
        <v>1545.4767200000001</v>
      </c>
      <c r="J73" s="45">
        <v>1145.9028199999998</v>
      </c>
      <c r="K73" s="45">
        <v>29.145949999999996</v>
      </c>
      <c r="L73" s="45">
        <v>17.963990000000003</v>
      </c>
      <c r="M73" s="45">
        <v>2.10588</v>
      </c>
      <c r="N73" s="45">
        <v>4.4782000000000002</v>
      </c>
      <c r="O73" s="45">
        <v>23.440934000000002</v>
      </c>
      <c r="P73" s="45">
        <v>48.177030000000002</v>
      </c>
      <c r="Q73" s="45"/>
      <c r="R73" s="45"/>
      <c r="S73" s="73"/>
      <c r="U73" s="2"/>
    </row>
    <row r="74" spans="1:21" x14ac:dyDescent="0.2">
      <c r="A74" s="53"/>
      <c r="B74" s="51"/>
      <c r="J74" s="45"/>
      <c r="K74" s="45"/>
      <c r="L74" s="45"/>
      <c r="M74" s="45"/>
      <c r="N74" s="45"/>
      <c r="O74" s="45"/>
      <c r="P74" s="45"/>
      <c r="Q74" s="45">
        <v>2472.5451000000003</v>
      </c>
      <c r="R74" s="45">
        <v>2619.3493000000003</v>
      </c>
      <c r="S74" s="73">
        <v>5.9373719816071313E-2</v>
      </c>
      <c r="U74" s="2"/>
    </row>
    <row r="75" spans="1:21" x14ac:dyDescent="0.2">
      <c r="A75" s="53">
        <v>42</v>
      </c>
      <c r="B75" s="51" t="s">
        <v>98</v>
      </c>
      <c r="C75" s="63" t="s">
        <v>108</v>
      </c>
      <c r="D75" s="63" t="s">
        <v>108</v>
      </c>
      <c r="E75" s="63" t="s">
        <v>108</v>
      </c>
      <c r="F75" s="63" t="s">
        <v>108</v>
      </c>
      <c r="G75" s="63" t="s">
        <v>108</v>
      </c>
      <c r="H75" s="63" t="s">
        <v>108</v>
      </c>
      <c r="I75" s="63" t="s">
        <v>108</v>
      </c>
      <c r="J75" s="63" t="s">
        <v>108</v>
      </c>
      <c r="K75" s="45">
        <v>477.27760999999998</v>
      </c>
      <c r="L75" s="45">
        <v>1273.7703086559995</v>
      </c>
      <c r="M75" s="45">
        <v>1525.438654328</v>
      </c>
      <c r="N75" s="45">
        <v>1368.4443499999995</v>
      </c>
      <c r="O75" s="45">
        <v>1782.6344220000001</v>
      </c>
      <c r="P75" s="45">
        <v>2577.6182599999997</v>
      </c>
      <c r="Q75" s="45"/>
      <c r="R75" s="45"/>
      <c r="S75" s="73"/>
      <c r="U75" s="2"/>
    </row>
    <row r="76" spans="1:21" ht="14.25" customHeight="1" x14ac:dyDescent="0.2">
      <c r="A76" s="53"/>
      <c r="B76" s="51"/>
      <c r="C76" s="45"/>
      <c r="D76" s="45"/>
      <c r="E76" s="45"/>
      <c r="F76" s="45"/>
      <c r="G76" s="45"/>
      <c r="H76" s="45"/>
      <c r="I76" s="45"/>
      <c r="J76" s="45"/>
      <c r="K76" s="45"/>
      <c r="L76" s="45"/>
      <c r="M76" s="45"/>
      <c r="N76" s="45"/>
      <c r="O76" s="45"/>
      <c r="P76" s="45"/>
      <c r="Q76" s="45">
        <v>534.02044999999998</v>
      </c>
      <c r="R76" s="45">
        <v>442.09827000000001</v>
      </c>
      <c r="S76" s="73">
        <v>-0.17213232189890848</v>
      </c>
      <c r="U76" s="2"/>
    </row>
    <row r="77" spans="1:21" ht="17.25" customHeight="1" x14ac:dyDescent="0.2">
      <c r="A77" s="56">
        <v>43</v>
      </c>
      <c r="B77" s="57" t="s">
        <v>99</v>
      </c>
      <c r="C77" s="63" t="s">
        <v>108</v>
      </c>
      <c r="D77" s="63" t="s">
        <v>108</v>
      </c>
      <c r="E77" s="63" t="s">
        <v>108</v>
      </c>
      <c r="F77" s="63" t="s">
        <v>108</v>
      </c>
      <c r="G77" s="63" t="s">
        <v>108</v>
      </c>
      <c r="H77" s="63" t="s">
        <v>108</v>
      </c>
      <c r="I77" s="63" t="s">
        <v>108</v>
      </c>
      <c r="J77" s="63" t="s">
        <v>108</v>
      </c>
      <c r="K77" s="64">
        <v>65.443299999999994</v>
      </c>
      <c r="L77" s="64">
        <v>290.07544197999999</v>
      </c>
      <c r="M77" s="64">
        <v>221.70100546800001</v>
      </c>
      <c r="N77" s="64">
        <v>260.86081999999993</v>
      </c>
      <c r="O77" s="64">
        <v>310.365858</v>
      </c>
      <c r="P77" s="64">
        <v>435.35828000000004</v>
      </c>
      <c r="Q77" s="64"/>
      <c r="R77" s="45"/>
      <c r="S77" s="73"/>
      <c r="U77" s="2"/>
    </row>
    <row r="78" spans="1:21" x14ac:dyDescent="0.2">
      <c r="A78" s="58"/>
      <c r="B78" s="59"/>
      <c r="C78" s="65"/>
      <c r="D78" s="65"/>
      <c r="E78" s="65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75"/>
      <c r="U78" s="2"/>
    </row>
    <row r="79" spans="1:21" ht="15" x14ac:dyDescent="0.25">
      <c r="A79" s="52">
        <v>5</v>
      </c>
      <c r="B79" s="47" t="s">
        <v>40</v>
      </c>
      <c r="C79" s="24">
        <f t="shared" ref="C79:H79" si="6">SUM(C81:C98)</f>
        <v>26596.714369999991</v>
      </c>
      <c r="D79" s="24">
        <f t="shared" si="6"/>
        <v>31508.616099999996</v>
      </c>
      <c r="E79" s="24">
        <f t="shared" si="6"/>
        <v>32259.859779999999</v>
      </c>
      <c r="F79" s="24">
        <f t="shared" si="6"/>
        <v>36902.941900000005</v>
      </c>
      <c r="G79" s="24">
        <f t="shared" si="6"/>
        <v>38392.627819999994</v>
      </c>
      <c r="H79" s="24">
        <f t="shared" si="6"/>
        <v>39797.235680000005</v>
      </c>
      <c r="I79" s="24">
        <v>39282.800979999993</v>
      </c>
      <c r="J79" s="61">
        <v>43510.246120000003</v>
      </c>
      <c r="K79" s="61">
        <v>54792.072915021745</v>
      </c>
      <c r="L79" s="61">
        <v>74146.166321418772</v>
      </c>
      <c r="M79" s="61">
        <v>80807.568376871292</v>
      </c>
      <c r="N79" s="61">
        <v>86748.641942364047</v>
      </c>
      <c r="O79" s="61">
        <v>110526.73924800001</v>
      </c>
      <c r="P79" s="61">
        <v>108922.10528</v>
      </c>
      <c r="Q79" s="61">
        <v>119239.211782</v>
      </c>
      <c r="R79" s="61">
        <v>127233.33376299999</v>
      </c>
      <c r="S79" s="71">
        <v>6.7042727484774911E-2</v>
      </c>
      <c r="U79" s="2"/>
    </row>
    <row r="80" spans="1:21" x14ac:dyDescent="0.2">
      <c r="A80" s="50"/>
      <c r="B80" s="51" t="s">
        <v>8</v>
      </c>
      <c r="C80" s="3"/>
      <c r="D80" s="3"/>
      <c r="E80" s="3"/>
      <c r="F80" s="3"/>
      <c r="G80" s="3"/>
      <c r="H80" s="3"/>
      <c r="I80" s="3"/>
      <c r="J80" s="45"/>
      <c r="K80" s="45"/>
      <c r="L80" s="45"/>
      <c r="M80" s="45"/>
      <c r="N80" s="45"/>
      <c r="O80" s="45"/>
      <c r="P80" s="45"/>
      <c r="Q80" s="45"/>
      <c r="R80" s="45"/>
      <c r="S80" s="74"/>
      <c r="U80" s="2"/>
    </row>
    <row r="81" spans="1:21" x14ac:dyDescent="0.2">
      <c r="A81" s="53">
        <v>51</v>
      </c>
      <c r="B81" s="51" t="s">
        <v>41</v>
      </c>
      <c r="C81" s="3">
        <v>105.48251</v>
      </c>
      <c r="D81" s="3">
        <v>90.371780000000001</v>
      </c>
      <c r="E81" s="3">
        <v>96.697109999999995</v>
      </c>
      <c r="F81" s="3">
        <v>67.370090000000005</v>
      </c>
      <c r="G81" s="3">
        <v>60.205670000000005</v>
      </c>
      <c r="H81" s="3">
        <v>718.77207999999996</v>
      </c>
      <c r="I81" s="3">
        <v>1488.9609499999997</v>
      </c>
      <c r="J81" s="45">
        <v>1438.2984800000002</v>
      </c>
      <c r="K81" s="45">
        <v>489.93587933399999</v>
      </c>
      <c r="L81" s="45">
        <v>699.50318019066685</v>
      </c>
      <c r="M81" s="45">
        <v>575.53463300200008</v>
      </c>
      <c r="N81" s="45">
        <v>663.1444087640009</v>
      </c>
      <c r="O81" s="45">
        <v>606.337354</v>
      </c>
      <c r="P81" s="45">
        <v>813.91859999999997</v>
      </c>
      <c r="Q81" s="45">
        <v>692.12919999999997</v>
      </c>
      <c r="R81" s="45">
        <v>952.68486000000019</v>
      </c>
      <c r="S81" s="73">
        <v>0.3764552340805738</v>
      </c>
      <c r="U81" s="2"/>
    </row>
    <row r="82" spans="1:21" x14ac:dyDescent="0.2">
      <c r="A82" s="53"/>
      <c r="B82" s="51" t="s">
        <v>8</v>
      </c>
      <c r="C82" s="3"/>
      <c r="D82" s="3"/>
      <c r="E82" s="3"/>
      <c r="F82" s="3"/>
      <c r="G82" s="3"/>
      <c r="H82" s="3"/>
      <c r="I82" s="3"/>
      <c r="J82" s="45"/>
      <c r="K82" s="45"/>
      <c r="L82" s="45"/>
      <c r="M82" s="45"/>
      <c r="N82" s="45"/>
      <c r="O82" s="45"/>
      <c r="P82" s="45"/>
      <c r="Q82" s="45"/>
      <c r="R82" s="45"/>
      <c r="S82" s="74"/>
      <c r="U82" s="2"/>
    </row>
    <row r="83" spans="1:21" x14ac:dyDescent="0.2">
      <c r="A83" s="53">
        <v>52</v>
      </c>
      <c r="B83" s="51" t="s">
        <v>42</v>
      </c>
      <c r="C83" s="3">
        <v>309.52946000000003</v>
      </c>
      <c r="D83" s="3">
        <v>542.00975000000005</v>
      </c>
      <c r="E83" s="3">
        <v>328.03694000000002</v>
      </c>
      <c r="F83" s="3">
        <v>435.67043000000001</v>
      </c>
      <c r="G83" s="3">
        <v>476.30540000000002</v>
      </c>
      <c r="H83" s="3">
        <v>791.99150999999995</v>
      </c>
      <c r="I83" s="3">
        <v>1468.4856899999997</v>
      </c>
      <c r="J83" s="45">
        <v>1380.8069399999997</v>
      </c>
      <c r="K83" s="45">
        <v>1194.430839356</v>
      </c>
      <c r="L83" s="45">
        <v>1196.0908835720002</v>
      </c>
      <c r="M83" s="45">
        <v>1133.5115788039998</v>
      </c>
      <c r="N83" s="45">
        <v>1414.7588384000003</v>
      </c>
      <c r="O83" s="45">
        <v>1253.2094850000001</v>
      </c>
      <c r="P83" s="45">
        <v>1350.3358700000001</v>
      </c>
      <c r="Q83" s="45">
        <v>1403.87816</v>
      </c>
      <c r="R83" s="45">
        <v>2124.3779199999999</v>
      </c>
      <c r="S83" s="73">
        <v>0.51322100487694744</v>
      </c>
      <c r="U83" s="2"/>
    </row>
    <row r="84" spans="1:21" x14ac:dyDescent="0.2">
      <c r="A84" s="53"/>
      <c r="B84" s="51" t="s">
        <v>8</v>
      </c>
      <c r="C84" s="3"/>
      <c r="D84" s="3"/>
      <c r="E84" s="3"/>
      <c r="F84" s="3"/>
      <c r="G84" s="3"/>
      <c r="H84" s="3"/>
      <c r="I84" s="3"/>
      <c r="J84" s="45"/>
      <c r="K84" s="45"/>
      <c r="L84" s="45"/>
      <c r="M84" s="45"/>
      <c r="N84" s="45"/>
      <c r="O84" s="45"/>
      <c r="P84" s="45"/>
      <c r="Q84" s="45"/>
      <c r="R84" s="45"/>
      <c r="S84" s="74"/>
      <c r="U84" s="2"/>
    </row>
    <row r="85" spans="1:21" x14ac:dyDescent="0.2">
      <c r="A85" s="53">
        <v>53</v>
      </c>
      <c r="B85" s="51" t="s">
        <v>43</v>
      </c>
      <c r="C85" s="3">
        <v>1577.1930000000002</v>
      </c>
      <c r="D85" s="3">
        <v>3128.1235299999994</v>
      </c>
      <c r="E85" s="3">
        <v>3634.4274999999998</v>
      </c>
      <c r="F85" s="3">
        <v>3646.2057500000001</v>
      </c>
      <c r="G85" s="3">
        <v>3970.0901100000001</v>
      </c>
      <c r="H85" s="3">
        <v>5379.0274900000004</v>
      </c>
      <c r="I85" s="3">
        <v>6270.9035699999986</v>
      </c>
      <c r="J85" s="45">
        <v>7612.2297900000003</v>
      </c>
      <c r="K85" s="45">
        <v>4861.7387009159993</v>
      </c>
      <c r="L85" s="45">
        <v>9602.3546799036012</v>
      </c>
      <c r="M85" s="45">
        <v>13839.973350471999</v>
      </c>
      <c r="N85" s="45">
        <v>11637.697657200002</v>
      </c>
      <c r="O85" s="45">
        <v>14170.601734</v>
      </c>
      <c r="P85" s="45">
        <v>17253.66995</v>
      </c>
      <c r="Q85" s="45">
        <v>17559.865000000002</v>
      </c>
      <c r="R85" s="45">
        <v>18346.213</v>
      </c>
      <c r="S85" s="73">
        <v>4.4780982086137788E-2</v>
      </c>
      <c r="U85" s="2"/>
    </row>
    <row r="86" spans="1:21" x14ac:dyDescent="0.2">
      <c r="A86" s="53"/>
      <c r="B86" s="51" t="s">
        <v>8</v>
      </c>
      <c r="C86" s="3"/>
      <c r="D86" s="3"/>
      <c r="E86" s="3"/>
      <c r="F86" s="3"/>
      <c r="G86" s="3"/>
      <c r="H86" s="3"/>
      <c r="I86" s="3"/>
      <c r="J86" s="45"/>
      <c r="K86" s="45"/>
      <c r="L86" s="45"/>
      <c r="M86" s="45"/>
      <c r="N86" s="45"/>
      <c r="O86" s="45"/>
      <c r="P86" s="45"/>
      <c r="Q86" s="45"/>
      <c r="R86" s="45"/>
      <c r="S86" s="74"/>
      <c r="U86" s="2"/>
    </row>
    <row r="87" spans="1:21" x14ac:dyDescent="0.2">
      <c r="A87" s="53">
        <v>54</v>
      </c>
      <c r="B87" s="51" t="s">
        <v>44</v>
      </c>
      <c r="C87" s="3">
        <v>8368.14058999999</v>
      </c>
      <c r="D87" s="3">
        <v>8583.6232099999961</v>
      </c>
      <c r="E87" s="3">
        <v>7402.6844100000017</v>
      </c>
      <c r="F87" s="3">
        <v>8036.3391700000011</v>
      </c>
      <c r="G87" s="3">
        <v>8494.5400899999986</v>
      </c>
      <c r="H87" s="3">
        <v>8966.94139</v>
      </c>
      <c r="I87" s="3">
        <v>6375.2701400000005</v>
      </c>
      <c r="J87" s="45">
        <v>6149.1589999999987</v>
      </c>
      <c r="K87" s="45">
        <v>17424.673493379705</v>
      </c>
      <c r="L87" s="45">
        <v>22352.394743408113</v>
      </c>
      <c r="M87" s="45">
        <v>22541.256612824109</v>
      </c>
      <c r="N87" s="45">
        <v>24654.7899616</v>
      </c>
      <c r="O87" s="45">
        <v>31057.006410000002</v>
      </c>
      <c r="P87" s="45">
        <v>33629.011380000004</v>
      </c>
      <c r="Q87" s="45">
        <v>35113.091999999997</v>
      </c>
      <c r="R87" s="45">
        <v>40904.472000000002</v>
      </c>
      <c r="S87" s="73">
        <v>0.16493506182822082</v>
      </c>
      <c r="U87" s="2"/>
    </row>
    <row r="88" spans="1:21" x14ac:dyDescent="0.2">
      <c r="A88" s="50"/>
      <c r="B88" s="51"/>
      <c r="C88" s="14"/>
      <c r="D88" s="14"/>
      <c r="E88" s="14"/>
      <c r="F88" s="14"/>
      <c r="G88" s="14"/>
      <c r="H88" s="14"/>
      <c r="I88" s="14"/>
      <c r="J88" s="62"/>
      <c r="K88" s="62"/>
      <c r="L88" s="62"/>
      <c r="M88" s="62"/>
      <c r="N88" s="62"/>
      <c r="O88" s="62"/>
      <c r="P88" s="62"/>
      <c r="Q88" s="62"/>
      <c r="R88" s="62"/>
      <c r="S88" s="72"/>
      <c r="U88" s="2"/>
    </row>
    <row r="89" spans="1:21" x14ac:dyDescent="0.2">
      <c r="A89" s="53">
        <v>55</v>
      </c>
      <c r="B89" s="51" t="s">
        <v>45</v>
      </c>
      <c r="C89" s="3">
        <v>11558.670310000001</v>
      </c>
      <c r="D89" s="3">
        <v>14106.191920000003</v>
      </c>
      <c r="E89" s="3">
        <v>15397.530859999999</v>
      </c>
      <c r="F89" s="3">
        <v>17702.857620000002</v>
      </c>
      <c r="G89" s="3">
        <v>16771.21515</v>
      </c>
      <c r="H89" s="3">
        <v>16581.616249999999</v>
      </c>
      <c r="I89" s="3">
        <v>15854.377219999998</v>
      </c>
      <c r="J89" s="45">
        <v>17463.45333</v>
      </c>
      <c r="K89" s="45">
        <v>20354.001251539423</v>
      </c>
      <c r="L89" s="45">
        <v>21675.4137248324</v>
      </c>
      <c r="M89" s="45">
        <v>23493.685558173191</v>
      </c>
      <c r="N89" s="45">
        <v>26170.732799600035</v>
      </c>
      <c r="O89" s="45">
        <v>30172.318813000002</v>
      </c>
      <c r="P89" s="45">
        <v>29506.453010000001</v>
      </c>
      <c r="Q89" s="45">
        <v>35641.747000000003</v>
      </c>
      <c r="R89" s="45">
        <v>35912.688000000002</v>
      </c>
      <c r="S89" s="73">
        <v>7.6017878697134389E-3</v>
      </c>
      <c r="U89" s="2"/>
    </row>
    <row r="90" spans="1:21" x14ac:dyDescent="0.2">
      <c r="A90" s="53"/>
      <c r="B90" s="51" t="s">
        <v>46</v>
      </c>
      <c r="C90" s="3"/>
      <c r="D90" s="3"/>
      <c r="E90" s="3"/>
      <c r="F90" s="3"/>
      <c r="G90" s="3"/>
      <c r="H90" s="3"/>
      <c r="I90" s="3"/>
      <c r="J90" s="45"/>
      <c r="K90" s="45"/>
      <c r="L90" s="45"/>
      <c r="M90" s="45"/>
      <c r="N90" s="45"/>
      <c r="O90" s="45"/>
      <c r="P90" s="45"/>
      <c r="Q90" s="45"/>
      <c r="R90" s="45"/>
      <c r="S90" s="74"/>
      <c r="U90" s="2"/>
    </row>
    <row r="91" spans="1:21" x14ac:dyDescent="0.2">
      <c r="A91" s="50"/>
      <c r="B91" s="51" t="s">
        <v>8</v>
      </c>
      <c r="C91" s="14"/>
      <c r="D91" s="14"/>
      <c r="E91" s="14"/>
      <c r="F91" s="14"/>
      <c r="G91" s="14"/>
      <c r="H91" s="14"/>
      <c r="I91" s="14"/>
      <c r="J91" s="62"/>
      <c r="K91" s="62"/>
      <c r="L91" s="62"/>
      <c r="M91" s="62"/>
      <c r="N91" s="62"/>
      <c r="O91" s="62"/>
      <c r="P91" s="62"/>
      <c r="Q91" s="62"/>
      <c r="R91" s="62"/>
      <c r="S91" s="72"/>
      <c r="U91" s="2"/>
    </row>
    <row r="92" spans="1:21" x14ac:dyDescent="0.2">
      <c r="A92" s="53">
        <v>56</v>
      </c>
      <c r="B92" s="51" t="s">
        <v>47</v>
      </c>
      <c r="C92" s="3">
        <v>386.66282000000012</v>
      </c>
      <c r="D92" s="3">
        <v>296.59852000000001</v>
      </c>
      <c r="E92" s="3">
        <v>237.09748999999999</v>
      </c>
      <c r="F92" s="3">
        <v>262.30734999999999</v>
      </c>
      <c r="G92" s="3">
        <v>313.90937999999994</v>
      </c>
      <c r="H92" s="3">
        <v>307.44540999999998</v>
      </c>
      <c r="I92" s="3">
        <v>144.37400000000002</v>
      </c>
      <c r="J92" s="45">
        <v>196.39</v>
      </c>
      <c r="K92" s="45">
        <v>338.07831140000002</v>
      </c>
      <c r="L92" s="45">
        <v>503.27098080000002</v>
      </c>
      <c r="M92" s="45">
        <v>486.04549101200001</v>
      </c>
      <c r="N92" s="45">
        <v>471.54905000000002</v>
      </c>
      <c r="O92" s="45">
        <v>751.33563399999991</v>
      </c>
      <c r="P92" s="45">
        <v>523.05236000000002</v>
      </c>
      <c r="Q92" s="45">
        <v>432.20830199999995</v>
      </c>
      <c r="R92" s="45">
        <v>223.40406300000004</v>
      </c>
      <c r="S92" s="73">
        <v>-0.48311019948894907</v>
      </c>
      <c r="U92" s="2"/>
    </row>
    <row r="93" spans="1:21" x14ac:dyDescent="0.2">
      <c r="A93" s="53"/>
      <c r="B93" s="51" t="s">
        <v>8</v>
      </c>
      <c r="C93" s="3"/>
      <c r="D93" s="3"/>
      <c r="E93" s="3"/>
      <c r="F93" s="3"/>
      <c r="G93" s="3"/>
      <c r="H93" s="3"/>
      <c r="I93" s="3"/>
      <c r="J93" s="45"/>
      <c r="K93" s="45"/>
      <c r="L93" s="45"/>
      <c r="M93" s="45"/>
      <c r="N93" s="45"/>
      <c r="O93" s="45"/>
      <c r="P93" s="45"/>
      <c r="Q93" s="45"/>
      <c r="R93" s="45"/>
      <c r="S93" s="73"/>
      <c r="U93" s="2"/>
    </row>
    <row r="94" spans="1:21" x14ac:dyDescent="0.2">
      <c r="A94" s="53">
        <v>57</v>
      </c>
      <c r="B94" s="51" t="s">
        <v>48</v>
      </c>
      <c r="C94" s="3">
        <v>64.819180000000003</v>
      </c>
      <c r="D94" s="3">
        <v>35.701100000000004</v>
      </c>
      <c r="E94" s="3">
        <v>310.65689000000003</v>
      </c>
      <c r="F94" s="3">
        <v>1665.7387399999998</v>
      </c>
      <c r="G94" s="3">
        <v>2662.8489300000001</v>
      </c>
      <c r="H94" s="3">
        <v>2159.9116899999999</v>
      </c>
      <c r="I94" s="3">
        <v>3136.4189700000006</v>
      </c>
      <c r="J94" s="45">
        <v>4460.5787799999998</v>
      </c>
      <c r="K94" s="45">
        <v>431.94187244800003</v>
      </c>
      <c r="L94" s="45">
        <v>866.31718571600015</v>
      </c>
      <c r="M94" s="45">
        <v>1049.8838368720003</v>
      </c>
      <c r="N94" s="45">
        <v>952.15582799999993</v>
      </c>
      <c r="O94" s="45">
        <v>1145.0214799999999</v>
      </c>
      <c r="P94" s="45">
        <v>1033.9065500000002</v>
      </c>
      <c r="Q94" s="45">
        <v>895.71301999999991</v>
      </c>
      <c r="R94" s="45">
        <v>753.31131999999991</v>
      </c>
      <c r="S94" s="73">
        <v>-0.15898138892744917</v>
      </c>
      <c r="U94" s="2"/>
    </row>
    <row r="95" spans="1:21" x14ac:dyDescent="0.2">
      <c r="A95" s="53"/>
      <c r="B95" s="51"/>
      <c r="C95" s="3"/>
      <c r="D95" s="3"/>
      <c r="E95" s="3"/>
      <c r="F95" s="3"/>
      <c r="G95" s="3"/>
      <c r="H95" s="3"/>
      <c r="I95" s="3"/>
      <c r="J95" s="45"/>
      <c r="K95" s="45"/>
      <c r="L95" s="45"/>
      <c r="M95" s="45"/>
      <c r="N95" s="45"/>
      <c r="O95" s="45"/>
      <c r="P95" s="45"/>
      <c r="Q95" s="45"/>
      <c r="R95" s="45"/>
      <c r="S95" s="73"/>
      <c r="U95" s="2"/>
    </row>
    <row r="96" spans="1:21" x14ac:dyDescent="0.2">
      <c r="A96" s="53">
        <v>58</v>
      </c>
      <c r="B96" s="51" t="s">
        <v>100</v>
      </c>
      <c r="C96" s="63" t="s">
        <v>108</v>
      </c>
      <c r="D96" s="63" t="s">
        <v>108</v>
      </c>
      <c r="E96" s="63" t="s">
        <v>108</v>
      </c>
      <c r="F96" s="63" t="s">
        <v>108</v>
      </c>
      <c r="G96" s="63" t="s">
        <v>108</v>
      </c>
      <c r="H96" s="63" t="s">
        <v>108</v>
      </c>
      <c r="I96" s="63" t="s">
        <v>108</v>
      </c>
      <c r="J96" s="63" t="s">
        <v>108</v>
      </c>
      <c r="K96" s="45">
        <v>4003.2080224636002</v>
      </c>
      <c r="L96" s="45">
        <v>7930.9436731239985</v>
      </c>
      <c r="M96" s="45">
        <v>7249.4764667003983</v>
      </c>
      <c r="N96" s="45">
        <v>7870.3579971999989</v>
      </c>
      <c r="O96" s="45">
        <v>17287.540430000001</v>
      </c>
      <c r="P96" s="45">
        <v>14107.693589999999</v>
      </c>
      <c r="Q96" s="45">
        <v>13707.5995</v>
      </c>
      <c r="R96" s="45">
        <v>16369.993199999999</v>
      </c>
      <c r="S96" s="73">
        <v>0.19422756697844856</v>
      </c>
      <c r="U96" s="2"/>
    </row>
    <row r="97" spans="1:21" x14ac:dyDescent="0.2">
      <c r="A97" s="53"/>
      <c r="B97" s="51" t="s">
        <v>8</v>
      </c>
      <c r="C97" s="45"/>
      <c r="D97" s="45"/>
      <c r="E97" s="45"/>
      <c r="F97" s="45"/>
      <c r="G97" s="45"/>
      <c r="H97" s="45"/>
      <c r="I97" s="45"/>
      <c r="J97" s="45"/>
      <c r="K97" s="45"/>
      <c r="L97" s="45"/>
      <c r="M97" s="45"/>
      <c r="N97" s="45"/>
      <c r="O97" s="45"/>
      <c r="P97" s="45"/>
      <c r="Q97" s="45"/>
      <c r="R97" s="45"/>
      <c r="S97" s="74"/>
      <c r="U97" s="2"/>
    </row>
    <row r="98" spans="1:21" x14ac:dyDescent="0.2">
      <c r="A98" s="53">
        <v>59</v>
      </c>
      <c r="B98" s="51" t="s">
        <v>49</v>
      </c>
      <c r="C98" s="3">
        <v>4226.2164999999995</v>
      </c>
      <c r="D98" s="3">
        <v>4725.9962899999991</v>
      </c>
      <c r="E98" s="3">
        <v>4852.72858</v>
      </c>
      <c r="F98" s="3">
        <v>5086.4527500000004</v>
      </c>
      <c r="G98" s="3">
        <v>5643.5130900000004</v>
      </c>
      <c r="H98" s="3">
        <v>4891.5298599999996</v>
      </c>
      <c r="I98" s="3">
        <v>4544.01044</v>
      </c>
      <c r="J98" s="45">
        <v>4809.3297999999995</v>
      </c>
      <c r="K98" s="45">
        <v>5694.0645441850111</v>
      </c>
      <c r="L98" s="45">
        <v>9319.8772698720022</v>
      </c>
      <c r="M98" s="45">
        <v>10438.200849011602</v>
      </c>
      <c r="N98" s="45">
        <v>12913.455401600007</v>
      </c>
      <c r="O98" s="45">
        <v>14083.367908</v>
      </c>
      <c r="P98" s="45">
        <v>10704.063970000001</v>
      </c>
      <c r="Q98" s="45">
        <v>13792.979599999999</v>
      </c>
      <c r="R98" s="45">
        <v>11646.189400000001</v>
      </c>
      <c r="S98" s="73">
        <v>-0.15564368702466569</v>
      </c>
      <c r="U98" s="2"/>
    </row>
    <row r="99" spans="1:21" x14ac:dyDescent="0.2">
      <c r="A99" s="53"/>
      <c r="B99" s="51"/>
      <c r="C99" s="3"/>
      <c r="D99" s="3"/>
      <c r="E99" s="3"/>
      <c r="F99" s="3"/>
      <c r="G99" s="3"/>
      <c r="H99" s="3"/>
      <c r="I99" s="3"/>
      <c r="J99" s="45"/>
      <c r="K99" s="45"/>
      <c r="L99" s="45"/>
      <c r="M99" s="45"/>
      <c r="N99" s="45"/>
      <c r="O99" s="45"/>
      <c r="P99" s="45"/>
      <c r="Q99" s="45"/>
      <c r="R99" s="45"/>
      <c r="S99" s="73"/>
      <c r="U99" s="2"/>
    </row>
    <row r="100" spans="1:21" ht="15" x14ac:dyDescent="0.25">
      <c r="A100" s="52">
        <v>6</v>
      </c>
      <c r="B100" s="47" t="s">
        <v>50</v>
      </c>
      <c r="C100" s="24">
        <f t="shared" ref="C100:H100" si="7">SUM(C102:C120)</f>
        <v>85834.873719999974</v>
      </c>
      <c r="D100" s="24">
        <f t="shared" si="7"/>
        <v>78456.88817999998</v>
      </c>
      <c r="E100" s="24">
        <f t="shared" si="7"/>
        <v>77382.430710000015</v>
      </c>
      <c r="F100" s="24">
        <f t="shared" si="7"/>
        <v>92671.935949999999</v>
      </c>
      <c r="G100" s="24">
        <f t="shared" si="7"/>
        <v>94523.004580000008</v>
      </c>
      <c r="H100" s="24">
        <f t="shared" si="7"/>
        <v>91728.464500000002</v>
      </c>
      <c r="I100" s="24">
        <f t="shared" ref="I100" si="8">SUM(I102:I120)</f>
        <v>90668.964830000012</v>
      </c>
      <c r="J100" s="61">
        <v>95195.23728999999</v>
      </c>
      <c r="K100" s="61">
        <v>110662.89298607214</v>
      </c>
      <c r="L100" s="61">
        <v>124439.40253807226</v>
      </c>
      <c r="M100" s="61">
        <v>135574.58068872543</v>
      </c>
      <c r="N100" s="61">
        <v>135089.5377012</v>
      </c>
      <c r="O100" s="61">
        <v>177756.015747</v>
      </c>
      <c r="P100" s="61">
        <v>184631.0698</v>
      </c>
      <c r="Q100" s="61">
        <v>170223.83308000001</v>
      </c>
      <c r="R100" s="61">
        <v>195585.63836000001</v>
      </c>
      <c r="S100" s="71">
        <v>0.14899091872805337</v>
      </c>
      <c r="U100" s="2"/>
    </row>
    <row r="101" spans="1:21" ht="15" x14ac:dyDescent="0.25">
      <c r="A101" s="53"/>
      <c r="B101" s="47"/>
      <c r="C101" s="3"/>
      <c r="D101" s="3"/>
      <c r="E101" s="3"/>
      <c r="F101" s="3"/>
      <c r="G101" s="3"/>
      <c r="H101" s="3"/>
      <c r="I101" s="3"/>
      <c r="J101" s="45"/>
      <c r="K101" s="45"/>
      <c r="L101" s="45"/>
      <c r="M101" s="45"/>
      <c r="N101" s="45"/>
      <c r="O101" s="45"/>
      <c r="P101" s="45"/>
      <c r="Q101" s="45"/>
      <c r="R101" s="45"/>
      <c r="S101" s="74"/>
      <c r="U101" s="2"/>
    </row>
    <row r="102" spans="1:21" x14ac:dyDescent="0.2">
      <c r="A102" s="53">
        <v>61</v>
      </c>
      <c r="B102" s="51" t="s">
        <v>51</v>
      </c>
      <c r="C102" s="3">
        <v>363.70039999999995</v>
      </c>
      <c r="D102" s="3">
        <v>306.47635000000002</v>
      </c>
      <c r="E102" s="3">
        <v>371.62317000000002</v>
      </c>
      <c r="F102" s="3">
        <v>249.35971000000001</v>
      </c>
      <c r="G102" s="3">
        <v>360.57927000000001</v>
      </c>
      <c r="H102" s="3">
        <v>364.56172000000004</v>
      </c>
      <c r="I102" s="3">
        <v>354.16789000000006</v>
      </c>
      <c r="J102" s="45">
        <v>448.16819000000004</v>
      </c>
      <c r="K102" s="45">
        <v>86.027566916000012</v>
      </c>
      <c r="L102" s="45">
        <v>126.89879893600001</v>
      </c>
      <c r="M102" s="45">
        <v>194.00574445959995</v>
      </c>
      <c r="N102" s="45">
        <v>147.79262159999999</v>
      </c>
      <c r="O102" s="45">
        <v>237.19405499999999</v>
      </c>
      <c r="P102" s="45">
        <v>205.22522000000001</v>
      </c>
      <c r="Q102" s="45">
        <v>298.17557999999997</v>
      </c>
      <c r="R102" s="45">
        <v>272.13995999999997</v>
      </c>
      <c r="S102" s="73">
        <v>-8.7316405991396118E-2</v>
      </c>
      <c r="U102" s="2"/>
    </row>
    <row r="103" spans="1:21" x14ac:dyDescent="0.2">
      <c r="A103" s="50"/>
      <c r="B103" s="51" t="s">
        <v>8</v>
      </c>
      <c r="C103" s="3"/>
      <c r="D103" s="3"/>
      <c r="E103" s="3"/>
      <c r="F103" s="3"/>
      <c r="G103" s="3"/>
      <c r="H103" s="3"/>
      <c r="I103" s="3"/>
      <c r="J103" s="45"/>
      <c r="K103" s="45"/>
      <c r="L103" s="45"/>
      <c r="M103" s="45"/>
      <c r="N103" s="45"/>
      <c r="O103" s="45"/>
      <c r="P103" s="45"/>
      <c r="Q103" s="45"/>
      <c r="R103" s="45"/>
      <c r="S103" s="74"/>
      <c r="U103" s="2"/>
    </row>
    <row r="104" spans="1:21" x14ac:dyDescent="0.2">
      <c r="A104" s="53">
        <v>62</v>
      </c>
      <c r="B104" s="51" t="s">
        <v>52</v>
      </c>
      <c r="C104" s="3">
        <v>3559.9630899999984</v>
      </c>
      <c r="D104" s="3">
        <v>3126.6124300000001</v>
      </c>
      <c r="E104" s="3">
        <v>3717.90843</v>
      </c>
      <c r="F104" s="3">
        <v>4411.9123200000004</v>
      </c>
      <c r="G104" s="3">
        <v>3947.5360299999998</v>
      </c>
      <c r="H104" s="3">
        <v>4460.8039700000008</v>
      </c>
      <c r="I104" s="3">
        <v>5410.3511600000002</v>
      </c>
      <c r="J104" s="45">
        <v>4562.7820400000001</v>
      </c>
      <c r="K104" s="45">
        <v>5168.3207208684626</v>
      </c>
      <c r="L104" s="45">
        <v>5664.6436260684995</v>
      </c>
      <c r="M104" s="45">
        <v>5777.5673125364001</v>
      </c>
      <c r="N104" s="45">
        <v>7769.3891427999997</v>
      </c>
      <c r="O104" s="45">
        <v>6259.569563</v>
      </c>
      <c r="P104" s="45">
        <v>5573.4734000000008</v>
      </c>
      <c r="Q104" s="45">
        <v>6051.659599999999</v>
      </c>
      <c r="R104" s="45">
        <v>6881.1254000000017</v>
      </c>
      <c r="S104" s="73">
        <v>0.13706418649191754</v>
      </c>
      <c r="U104" s="2"/>
    </row>
    <row r="105" spans="1:21" x14ac:dyDescent="0.2">
      <c r="A105" s="53"/>
      <c r="B105" s="51" t="s">
        <v>8</v>
      </c>
      <c r="C105" s="3"/>
      <c r="D105" s="3"/>
      <c r="E105" s="3"/>
      <c r="F105" s="3"/>
      <c r="G105" s="3"/>
      <c r="H105" s="3"/>
      <c r="I105" s="3"/>
      <c r="J105" s="45"/>
      <c r="K105" s="45"/>
      <c r="L105" s="45"/>
      <c r="M105" s="45"/>
      <c r="N105" s="45"/>
      <c r="O105" s="45"/>
      <c r="P105" s="45"/>
      <c r="Q105" s="45"/>
      <c r="R105" s="45"/>
      <c r="S105" s="74"/>
      <c r="U105" s="2"/>
    </row>
    <row r="106" spans="1:21" x14ac:dyDescent="0.2">
      <c r="A106" s="53">
        <v>63</v>
      </c>
      <c r="B106" s="51" t="s">
        <v>53</v>
      </c>
      <c r="C106" s="3">
        <v>5714.0081400000017</v>
      </c>
      <c r="D106" s="3">
        <v>5368.5684800000008</v>
      </c>
      <c r="E106" s="3">
        <v>5530.9727400000002</v>
      </c>
      <c r="F106" s="3">
        <v>5881.2369399999989</v>
      </c>
      <c r="G106" s="3">
        <v>5587.672880000001</v>
      </c>
      <c r="H106" s="3">
        <v>6653.5718900000002</v>
      </c>
      <c r="I106" s="3">
        <v>6626.1806299999998</v>
      </c>
      <c r="J106" s="45">
        <v>4727.2400399999997</v>
      </c>
      <c r="K106" s="45">
        <v>5726.8452270323987</v>
      </c>
      <c r="L106" s="45">
        <v>7878.3481979556009</v>
      </c>
      <c r="M106" s="45">
        <v>10587.170667068001</v>
      </c>
      <c r="N106" s="45">
        <v>13552.1970812</v>
      </c>
      <c r="O106" s="45">
        <v>24193.118192000002</v>
      </c>
      <c r="P106" s="45">
        <v>22526.17093</v>
      </c>
      <c r="Q106" s="45">
        <v>19662.155999999999</v>
      </c>
      <c r="R106" s="45">
        <v>21308.536</v>
      </c>
      <c r="S106" s="73">
        <v>8.3733442049793494E-2</v>
      </c>
      <c r="U106" s="2"/>
    </row>
    <row r="107" spans="1:21" x14ac:dyDescent="0.2">
      <c r="A107" s="53"/>
      <c r="B107" s="51" t="s">
        <v>8</v>
      </c>
      <c r="C107" s="3"/>
      <c r="D107" s="3"/>
      <c r="E107" s="3"/>
      <c r="F107" s="3"/>
      <c r="G107" s="3"/>
      <c r="H107" s="3"/>
      <c r="I107" s="3"/>
      <c r="J107" s="45"/>
      <c r="K107" s="45"/>
      <c r="L107" s="45"/>
      <c r="M107" s="45"/>
      <c r="N107" s="45"/>
      <c r="O107" s="45"/>
      <c r="P107" s="45"/>
      <c r="Q107" s="45"/>
      <c r="R107" s="45"/>
      <c r="S107" s="74"/>
      <c r="U107" s="2"/>
    </row>
    <row r="108" spans="1:21" x14ac:dyDescent="0.2">
      <c r="A108" s="53">
        <v>64</v>
      </c>
      <c r="B108" s="51" t="s">
        <v>54</v>
      </c>
      <c r="C108" s="3">
        <v>3662.366150000003</v>
      </c>
      <c r="D108" s="3">
        <v>4979.1400399999993</v>
      </c>
      <c r="E108" s="3">
        <v>6357.6223100000007</v>
      </c>
      <c r="F108" s="3">
        <v>7432.1179900000006</v>
      </c>
      <c r="G108" s="3">
        <v>8692.7435800000003</v>
      </c>
      <c r="H108" s="3">
        <v>6949.7918800000007</v>
      </c>
      <c r="I108" s="3">
        <v>7544.0515799999985</v>
      </c>
      <c r="J108" s="45">
        <v>6651.8359300000002</v>
      </c>
      <c r="K108" s="45">
        <v>9852.4025208618968</v>
      </c>
      <c r="L108" s="45">
        <v>13341.822938091997</v>
      </c>
      <c r="M108" s="45">
        <v>15866.038178945593</v>
      </c>
      <c r="N108" s="45">
        <v>13908.247819200004</v>
      </c>
      <c r="O108" s="45">
        <v>15172.033582</v>
      </c>
      <c r="P108" s="45">
        <v>17161.527120000002</v>
      </c>
      <c r="Q108" s="45">
        <v>19624.178</v>
      </c>
      <c r="R108" s="45">
        <v>19899.887999999999</v>
      </c>
      <c r="S108" s="73">
        <v>1.4049505665918893E-2</v>
      </c>
      <c r="U108" s="2"/>
    </row>
    <row r="109" spans="1:21" x14ac:dyDescent="0.2">
      <c r="A109" s="53"/>
      <c r="B109" s="51" t="s">
        <v>55</v>
      </c>
      <c r="C109" s="3"/>
      <c r="D109" s="3"/>
      <c r="E109" s="3"/>
      <c r="F109" s="3"/>
      <c r="G109" s="3"/>
      <c r="H109" s="3"/>
      <c r="I109" s="3"/>
      <c r="J109" s="45"/>
      <c r="K109" s="45"/>
      <c r="L109" s="45"/>
      <c r="M109" s="45"/>
      <c r="N109" s="45"/>
      <c r="O109" s="45"/>
      <c r="P109" s="45"/>
      <c r="Q109" s="45"/>
      <c r="R109" s="45"/>
      <c r="S109" s="74"/>
      <c r="U109" s="2"/>
    </row>
    <row r="110" spans="1:21" x14ac:dyDescent="0.2">
      <c r="A110" s="53"/>
      <c r="B110" s="51" t="s">
        <v>8</v>
      </c>
      <c r="C110" s="3"/>
      <c r="D110" s="3"/>
      <c r="E110" s="3"/>
      <c r="F110" s="3"/>
      <c r="G110" s="3"/>
      <c r="H110" s="3"/>
      <c r="I110" s="3"/>
      <c r="J110" s="45"/>
      <c r="K110" s="45"/>
      <c r="L110" s="45"/>
      <c r="M110" s="45"/>
      <c r="N110" s="45"/>
      <c r="O110" s="45"/>
      <c r="P110" s="45"/>
      <c r="Q110" s="45"/>
      <c r="R110" s="45"/>
      <c r="S110" s="74"/>
      <c r="U110" s="2"/>
    </row>
    <row r="111" spans="1:21" x14ac:dyDescent="0.2">
      <c r="A111" s="53">
        <v>65</v>
      </c>
      <c r="B111" s="51" t="s">
        <v>56</v>
      </c>
      <c r="C111" s="3">
        <v>4434.4160499999998</v>
      </c>
      <c r="D111" s="3">
        <v>4709.6727699999983</v>
      </c>
      <c r="E111" s="3">
        <v>2444.7008799999999</v>
      </c>
      <c r="F111" s="3">
        <v>4113.5809599999993</v>
      </c>
      <c r="G111" s="3">
        <v>3957.4782000000009</v>
      </c>
      <c r="H111" s="3">
        <v>5248.0707399999992</v>
      </c>
      <c r="I111" s="3">
        <v>6031.3907900000004</v>
      </c>
      <c r="J111" s="45">
        <v>5689.4196700000011</v>
      </c>
      <c r="K111" s="45">
        <v>6456.8277357215993</v>
      </c>
      <c r="L111" s="45">
        <v>8572.1134096711994</v>
      </c>
      <c r="M111" s="45">
        <v>10527.675974183099</v>
      </c>
      <c r="N111" s="45">
        <v>11916.795613999997</v>
      </c>
      <c r="O111" s="45">
        <v>12429.432914000001</v>
      </c>
      <c r="P111" s="45">
        <v>9929.45075</v>
      </c>
      <c r="Q111" s="45">
        <v>9805.6767</v>
      </c>
      <c r="R111" s="45">
        <v>10873.733099999999</v>
      </c>
      <c r="S111" s="73">
        <v>0.10892225316790216</v>
      </c>
      <c r="U111" s="2"/>
    </row>
    <row r="112" spans="1:21" x14ac:dyDescent="0.2">
      <c r="A112" s="50"/>
      <c r="B112" s="51" t="s">
        <v>57</v>
      </c>
      <c r="C112" s="14"/>
      <c r="D112" s="14"/>
      <c r="E112" s="14"/>
      <c r="F112" s="14"/>
      <c r="G112" s="14"/>
      <c r="H112" s="14"/>
      <c r="I112" s="14"/>
      <c r="J112" s="62"/>
      <c r="K112" s="62"/>
      <c r="L112" s="62"/>
      <c r="M112" s="62"/>
      <c r="N112" s="62"/>
      <c r="O112" s="62"/>
      <c r="P112" s="62"/>
      <c r="Q112" s="62"/>
      <c r="R112" s="62"/>
      <c r="S112" s="74"/>
      <c r="U112" s="2"/>
    </row>
    <row r="113" spans="1:21" x14ac:dyDescent="0.2">
      <c r="A113" s="50"/>
      <c r="B113" s="51" t="s">
        <v>8</v>
      </c>
      <c r="C113" s="3"/>
      <c r="D113" s="3"/>
      <c r="E113" s="3"/>
      <c r="F113" s="3"/>
      <c r="G113" s="3"/>
      <c r="H113" s="3"/>
      <c r="I113" s="3"/>
      <c r="J113" s="45"/>
      <c r="K113" s="45"/>
      <c r="L113" s="45"/>
      <c r="M113" s="45"/>
      <c r="N113" s="45"/>
      <c r="O113" s="45"/>
      <c r="P113" s="45"/>
      <c r="Q113" s="45"/>
      <c r="R113" s="45"/>
      <c r="S113" s="74"/>
      <c r="U113" s="2"/>
    </row>
    <row r="114" spans="1:21" x14ac:dyDescent="0.2">
      <c r="A114" s="53">
        <v>66</v>
      </c>
      <c r="B114" s="51" t="s">
        <v>101</v>
      </c>
      <c r="C114" s="3">
        <v>42448.966299999985</v>
      </c>
      <c r="D114" s="3">
        <v>33087.52629999999</v>
      </c>
      <c r="E114" s="3">
        <v>36470.108450000007</v>
      </c>
      <c r="F114" s="3">
        <v>42872.197</v>
      </c>
      <c r="G114" s="3">
        <v>44887.287360000002</v>
      </c>
      <c r="H114" s="3">
        <v>37186.918459999994</v>
      </c>
      <c r="I114" s="3">
        <v>25502.534059999998</v>
      </c>
      <c r="J114" s="45">
        <v>24774.725799999993</v>
      </c>
      <c r="K114" s="45">
        <v>19570.569413378878</v>
      </c>
      <c r="L114" s="45">
        <v>22441.694730509596</v>
      </c>
      <c r="M114" s="45">
        <v>26123.423535476795</v>
      </c>
      <c r="N114" s="45">
        <v>26591.075441199988</v>
      </c>
      <c r="O114" s="45">
        <v>36731.115212999997</v>
      </c>
      <c r="P114" s="45">
        <v>36275.566939999997</v>
      </c>
      <c r="Q114" s="45">
        <v>32015.417000000001</v>
      </c>
      <c r="R114" s="45">
        <v>33186.22</v>
      </c>
      <c r="S114" s="73">
        <v>3.6569975021721657E-2</v>
      </c>
      <c r="U114" s="2"/>
    </row>
    <row r="115" spans="1:21" x14ac:dyDescent="0.2">
      <c r="A115" s="50"/>
      <c r="B115" s="51" t="s">
        <v>8</v>
      </c>
      <c r="C115" s="14"/>
      <c r="D115" s="14"/>
      <c r="E115" s="14"/>
      <c r="F115" s="14"/>
      <c r="G115" s="14"/>
      <c r="H115" s="14"/>
      <c r="I115" s="14"/>
      <c r="J115" s="62"/>
      <c r="K115" s="62"/>
      <c r="L115" s="62"/>
      <c r="M115" s="62"/>
      <c r="N115" s="62"/>
      <c r="O115" s="62"/>
      <c r="P115" s="62"/>
      <c r="Q115" s="62"/>
      <c r="R115" s="62"/>
      <c r="S115" s="74"/>
      <c r="U115" s="2"/>
    </row>
    <row r="116" spans="1:21" x14ac:dyDescent="0.2">
      <c r="A116" s="53">
        <v>67</v>
      </c>
      <c r="B116" s="51" t="s">
        <v>58</v>
      </c>
      <c r="C116" s="3">
        <v>4792.9513300000017</v>
      </c>
      <c r="D116" s="3">
        <v>2158.65443</v>
      </c>
      <c r="E116" s="3">
        <v>2982.14284</v>
      </c>
      <c r="F116" s="3">
        <v>2181.5249199999998</v>
      </c>
      <c r="G116" s="3">
        <v>3003.7490200000002</v>
      </c>
      <c r="H116" s="3">
        <v>2434.69256</v>
      </c>
      <c r="I116" s="3">
        <v>2104.9792000000002</v>
      </c>
      <c r="J116" s="45">
        <v>1533.2940299999996</v>
      </c>
      <c r="K116" s="45">
        <v>5033.7281224404005</v>
      </c>
      <c r="L116" s="45">
        <v>9480.2806433834012</v>
      </c>
      <c r="M116" s="45">
        <v>11642.309230056402</v>
      </c>
      <c r="N116" s="45">
        <v>9983.0849443999978</v>
      </c>
      <c r="O116" s="45">
        <v>15884.402770999999</v>
      </c>
      <c r="P116" s="45">
        <v>18125.096000000001</v>
      </c>
      <c r="Q116" s="45">
        <v>13196.307700000001</v>
      </c>
      <c r="R116" s="45">
        <v>13001.821800000002</v>
      </c>
      <c r="S116" s="73">
        <v>-1.4737902784731194E-2</v>
      </c>
      <c r="U116" s="2"/>
    </row>
    <row r="117" spans="1:21" x14ac:dyDescent="0.2">
      <c r="A117" s="53"/>
      <c r="B117" s="51" t="s">
        <v>8</v>
      </c>
      <c r="C117" s="3"/>
      <c r="D117" s="3"/>
      <c r="E117" s="3"/>
      <c r="F117" s="3"/>
      <c r="G117" s="3"/>
      <c r="H117" s="3"/>
      <c r="I117" s="3"/>
      <c r="J117" s="45"/>
      <c r="K117" s="45"/>
      <c r="L117" s="45"/>
      <c r="M117" s="45"/>
      <c r="N117" s="45"/>
      <c r="O117" s="45"/>
      <c r="P117" s="45"/>
      <c r="Q117" s="45"/>
      <c r="R117" s="45"/>
      <c r="S117" s="74"/>
      <c r="U117" s="2"/>
    </row>
    <row r="118" spans="1:21" x14ac:dyDescent="0.2">
      <c r="A118" s="53">
        <v>68</v>
      </c>
      <c r="B118" s="51" t="s">
        <v>59</v>
      </c>
      <c r="C118" s="3">
        <v>576.20131999999978</v>
      </c>
      <c r="D118" s="3">
        <v>828.76032000000009</v>
      </c>
      <c r="E118" s="3">
        <v>1136.7125100000001</v>
      </c>
      <c r="F118" s="3">
        <v>612.63889999999992</v>
      </c>
      <c r="G118" s="3">
        <v>1259.4792399999999</v>
      </c>
      <c r="H118" s="3">
        <v>1462.0601400000003</v>
      </c>
      <c r="I118" s="3">
        <v>1743.0674200000001</v>
      </c>
      <c r="J118" s="45">
        <v>1186.5963700000002</v>
      </c>
      <c r="K118" s="45">
        <v>2093.2687623317606</v>
      </c>
      <c r="L118" s="45">
        <v>7736.1901558385316</v>
      </c>
      <c r="M118" s="45">
        <v>3274.4037967964</v>
      </c>
      <c r="N118" s="45">
        <v>4203.7606212000001</v>
      </c>
      <c r="O118" s="45">
        <v>5975.898271</v>
      </c>
      <c r="P118" s="45">
        <v>4987.7224699999997</v>
      </c>
      <c r="Q118" s="45">
        <v>6623.8155000000006</v>
      </c>
      <c r="R118" s="45">
        <v>10316.007099999997</v>
      </c>
      <c r="S118" s="73">
        <v>0.55741160060994988</v>
      </c>
      <c r="U118" s="2"/>
    </row>
    <row r="119" spans="1:21" x14ac:dyDescent="0.2">
      <c r="A119" s="53"/>
      <c r="B119" s="51" t="s">
        <v>8</v>
      </c>
      <c r="C119" s="3"/>
      <c r="D119" s="3"/>
      <c r="E119" s="3"/>
      <c r="F119" s="3"/>
      <c r="G119" s="3"/>
      <c r="H119" s="3"/>
      <c r="I119" s="3"/>
      <c r="J119" s="45"/>
      <c r="K119" s="45"/>
      <c r="L119" s="45"/>
      <c r="M119" s="45"/>
      <c r="N119" s="45"/>
      <c r="O119" s="45"/>
      <c r="P119" s="45"/>
      <c r="Q119" s="45"/>
      <c r="R119" s="45"/>
      <c r="S119" s="74"/>
      <c r="U119" s="2"/>
    </row>
    <row r="120" spans="1:21" x14ac:dyDescent="0.2">
      <c r="A120" s="53">
        <v>69</v>
      </c>
      <c r="B120" s="51" t="s">
        <v>60</v>
      </c>
      <c r="C120" s="3">
        <v>20282.30093999999</v>
      </c>
      <c r="D120" s="3">
        <v>23891.477059999997</v>
      </c>
      <c r="E120" s="3">
        <v>18370.639380000001</v>
      </c>
      <c r="F120" s="3">
        <v>24917.36721</v>
      </c>
      <c r="G120" s="3">
        <v>22826.478999999999</v>
      </c>
      <c r="H120" s="3">
        <v>26967.993139999995</v>
      </c>
      <c r="I120" s="3">
        <v>35352.242100000003</v>
      </c>
      <c r="J120" s="45">
        <v>45621.17521999999</v>
      </c>
      <c r="K120" s="45">
        <v>56674.902916520739</v>
      </c>
      <c r="L120" s="45">
        <v>49197.410037617425</v>
      </c>
      <c r="M120" s="45">
        <v>51581.986249203146</v>
      </c>
      <c r="N120" s="45">
        <v>47017.194415600003</v>
      </c>
      <c r="O120" s="45">
        <v>60873.251185999994</v>
      </c>
      <c r="P120" s="45">
        <v>69846.836970000004</v>
      </c>
      <c r="Q120" s="45">
        <v>62946.447</v>
      </c>
      <c r="R120" s="45">
        <v>79846.167000000001</v>
      </c>
      <c r="S120" s="73">
        <v>0.26847774267545232</v>
      </c>
      <c r="U120" s="2"/>
    </row>
    <row r="121" spans="1:21" x14ac:dyDescent="0.2">
      <c r="A121" s="53"/>
      <c r="B121" s="51"/>
      <c r="C121" s="3"/>
      <c r="D121" s="3"/>
      <c r="E121" s="3"/>
      <c r="F121" s="3"/>
      <c r="G121" s="3"/>
      <c r="H121" s="3"/>
      <c r="I121" s="3"/>
      <c r="J121" s="45"/>
      <c r="K121" s="45"/>
      <c r="L121" s="45"/>
      <c r="M121" s="45"/>
      <c r="N121" s="45"/>
      <c r="O121" s="45"/>
      <c r="P121" s="45"/>
      <c r="Q121" s="45"/>
      <c r="R121" s="45"/>
      <c r="S121" s="73"/>
      <c r="U121" s="2"/>
    </row>
    <row r="122" spans="1:21" ht="15" x14ac:dyDescent="0.25">
      <c r="A122" s="52">
        <v>7</v>
      </c>
      <c r="B122" s="47" t="s">
        <v>61</v>
      </c>
      <c r="C122" s="24">
        <f t="shared" ref="C122:H122" si="9">SUM(C124:C143)</f>
        <v>92554.504330000025</v>
      </c>
      <c r="D122" s="24">
        <f t="shared" si="9"/>
        <v>97871.302409999989</v>
      </c>
      <c r="E122" s="24">
        <f t="shared" si="9"/>
        <v>108282.86706999999</v>
      </c>
      <c r="F122" s="24">
        <f t="shared" si="9"/>
        <v>115908.40033000002</v>
      </c>
      <c r="G122" s="24">
        <f t="shared" si="9"/>
        <v>117278.05447</v>
      </c>
      <c r="H122" s="24">
        <f t="shared" si="9"/>
        <v>126865.26672</v>
      </c>
      <c r="I122" s="24">
        <v>147136.72433000003</v>
      </c>
      <c r="J122" s="61">
        <v>171174.01368</v>
      </c>
      <c r="K122" s="61">
        <v>193060.34177072556</v>
      </c>
      <c r="L122" s="61">
        <v>214104.00360976814</v>
      </c>
      <c r="M122" s="61">
        <v>249792.38968291489</v>
      </c>
      <c r="N122" s="61">
        <v>236478.40571816231</v>
      </c>
      <c r="O122" s="61">
        <v>286789.500932</v>
      </c>
      <c r="P122" s="61">
        <v>283201.193294</v>
      </c>
      <c r="Q122" s="61">
        <v>299387.05199000001</v>
      </c>
      <c r="R122" s="61">
        <v>315989.39050000004</v>
      </c>
      <c r="S122" s="71">
        <v>5.5454430643027797E-2</v>
      </c>
      <c r="U122" s="2"/>
    </row>
    <row r="123" spans="1:21" x14ac:dyDescent="0.2">
      <c r="A123" s="50"/>
      <c r="B123" s="51" t="s">
        <v>8</v>
      </c>
      <c r="C123" s="3"/>
      <c r="D123" s="3"/>
      <c r="E123" s="3"/>
      <c r="F123" s="3"/>
      <c r="G123" s="3"/>
      <c r="H123" s="3"/>
      <c r="I123" s="3"/>
      <c r="J123" s="45"/>
      <c r="K123" s="45"/>
      <c r="L123" s="45"/>
      <c r="M123" s="45"/>
      <c r="N123" s="45"/>
      <c r="O123" s="45"/>
      <c r="P123" s="45"/>
      <c r="Q123" s="45"/>
      <c r="R123" s="45"/>
      <c r="S123" s="74"/>
      <c r="U123" s="2"/>
    </row>
    <row r="124" spans="1:21" x14ac:dyDescent="0.2">
      <c r="A124" s="53">
        <v>71</v>
      </c>
      <c r="B124" s="51" t="s">
        <v>62</v>
      </c>
      <c r="C124" s="3">
        <v>5676.7704199999998</v>
      </c>
      <c r="D124" s="3">
        <v>6481.9059099999986</v>
      </c>
      <c r="E124" s="3">
        <v>9339.7294000000002</v>
      </c>
      <c r="F124" s="3">
        <v>7112.7818699999989</v>
      </c>
      <c r="G124" s="3">
        <v>6236.7693900000004</v>
      </c>
      <c r="H124" s="3">
        <v>6554.3385199999993</v>
      </c>
      <c r="I124" s="3">
        <v>9415.2693099999997</v>
      </c>
      <c r="J124" s="45">
        <v>16443.921310000002</v>
      </c>
      <c r="K124" s="45">
        <v>11571.991445128</v>
      </c>
      <c r="L124" s="45">
        <v>6878.1440882098004</v>
      </c>
      <c r="M124" s="45">
        <v>7297.9478955548011</v>
      </c>
      <c r="N124" s="45">
        <v>4918.7032123999998</v>
      </c>
      <c r="O124" s="45">
        <v>11061.228666999999</v>
      </c>
      <c r="P124" s="45">
        <v>10506.398009999999</v>
      </c>
      <c r="Q124" s="45">
        <v>17140.243999999999</v>
      </c>
      <c r="R124" s="45">
        <v>20177.901699999999</v>
      </c>
      <c r="S124" s="73">
        <v>0.17722371396813252</v>
      </c>
      <c r="U124" s="2"/>
    </row>
    <row r="125" spans="1:21" x14ac:dyDescent="0.2">
      <c r="A125" s="53"/>
      <c r="B125" s="51" t="s">
        <v>8</v>
      </c>
      <c r="C125" s="3"/>
      <c r="D125" s="3"/>
      <c r="E125" s="3"/>
      <c r="F125" s="3"/>
      <c r="G125" s="3"/>
      <c r="H125" s="3"/>
      <c r="I125" s="3"/>
      <c r="J125" s="45"/>
      <c r="K125" s="45"/>
      <c r="L125" s="45"/>
      <c r="M125" s="45"/>
      <c r="N125" s="45"/>
      <c r="O125" s="45"/>
      <c r="P125" s="45"/>
      <c r="Q125" s="45"/>
      <c r="R125" s="45"/>
      <c r="S125" s="74"/>
      <c r="U125" s="2"/>
    </row>
    <row r="126" spans="1:21" x14ac:dyDescent="0.2">
      <c r="A126" s="53">
        <v>72</v>
      </c>
      <c r="B126" s="51" t="s">
        <v>63</v>
      </c>
      <c r="C126" s="3">
        <v>2959.9769199999992</v>
      </c>
      <c r="D126" s="3">
        <v>4217.5430999999999</v>
      </c>
      <c r="E126" s="3">
        <v>3956.6538300000002</v>
      </c>
      <c r="F126" s="3">
        <v>3223.9122000000002</v>
      </c>
      <c r="G126" s="3">
        <v>3355.2440300000007</v>
      </c>
      <c r="H126" s="3">
        <v>1988.5159299999996</v>
      </c>
      <c r="I126" s="3">
        <v>2602.1393399999997</v>
      </c>
      <c r="J126" s="45">
        <v>4757.8995400000003</v>
      </c>
      <c r="K126" s="45">
        <v>7416.543134540002</v>
      </c>
      <c r="L126" s="45">
        <v>8019.4580564494972</v>
      </c>
      <c r="M126" s="45">
        <v>9523.0869350879984</v>
      </c>
      <c r="N126" s="45">
        <v>13639.6417812</v>
      </c>
      <c r="O126" s="45">
        <v>15358.608896</v>
      </c>
      <c r="P126" s="45">
        <v>11572.778029999999</v>
      </c>
      <c r="Q126" s="45">
        <v>13034.653699999999</v>
      </c>
      <c r="R126" s="45">
        <v>11136.594399999998</v>
      </c>
      <c r="S126" s="73">
        <v>-0.14561639639110635</v>
      </c>
      <c r="U126" s="2"/>
    </row>
    <row r="127" spans="1:21" x14ac:dyDescent="0.2">
      <c r="A127" s="53"/>
      <c r="B127" s="51" t="s">
        <v>8</v>
      </c>
      <c r="C127" s="3"/>
      <c r="D127" s="3"/>
      <c r="E127" s="3"/>
      <c r="F127" s="3"/>
      <c r="G127" s="3"/>
      <c r="H127" s="3"/>
      <c r="I127" s="3"/>
      <c r="J127" s="45"/>
      <c r="K127" s="45"/>
      <c r="L127" s="45"/>
      <c r="M127" s="45"/>
      <c r="N127" s="45"/>
      <c r="O127" s="45"/>
      <c r="P127" s="45"/>
      <c r="Q127" s="45"/>
      <c r="R127" s="45"/>
      <c r="S127" s="74"/>
      <c r="U127" s="2"/>
    </row>
    <row r="128" spans="1:21" x14ac:dyDescent="0.2">
      <c r="A128" s="53">
        <v>73</v>
      </c>
      <c r="B128" s="51" t="s">
        <v>102</v>
      </c>
      <c r="C128" s="63" t="s">
        <v>108</v>
      </c>
      <c r="D128" s="63" t="s">
        <v>108</v>
      </c>
      <c r="E128" s="63" t="s">
        <v>108</v>
      </c>
      <c r="F128" s="63" t="s">
        <v>108</v>
      </c>
      <c r="G128" s="63" t="s">
        <v>108</v>
      </c>
      <c r="H128" s="63" t="s">
        <v>108</v>
      </c>
      <c r="I128" s="63" t="s">
        <v>108</v>
      </c>
      <c r="J128" s="63" t="s">
        <v>108</v>
      </c>
      <c r="K128" s="45">
        <v>1079.570629176</v>
      </c>
      <c r="L128" s="45">
        <v>1068.60135992</v>
      </c>
      <c r="M128" s="45">
        <v>682.65184904</v>
      </c>
      <c r="N128" s="45">
        <v>733.42995399999995</v>
      </c>
      <c r="O128" s="45">
        <v>910.079656</v>
      </c>
      <c r="P128" s="45">
        <v>623.5735699999999</v>
      </c>
      <c r="Q128" s="45">
        <v>1405.64699</v>
      </c>
      <c r="R128" s="45">
        <v>4368.3225000000011</v>
      </c>
      <c r="S128" s="73">
        <v>2.1076952684969652</v>
      </c>
      <c r="U128" s="2"/>
    </row>
    <row r="129" spans="1:21" x14ac:dyDescent="0.2">
      <c r="A129" s="53"/>
      <c r="B129" s="51"/>
      <c r="C129" s="45"/>
      <c r="D129" s="45"/>
      <c r="E129" s="45"/>
      <c r="F129" s="45"/>
      <c r="G129" s="45"/>
      <c r="H129" s="45"/>
      <c r="I129" s="45"/>
      <c r="J129" s="45"/>
      <c r="K129" s="45"/>
      <c r="L129" s="45"/>
      <c r="M129" s="45"/>
      <c r="N129" s="45"/>
      <c r="O129" s="45"/>
      <c r="P129" s="45"/>
      <c r="Q129" s="45"/>
      <c r="R129" s="45"/>
      <c r="S129" s="74"/>
      <c r="U129" s="2"/>
    </row>
    <row r="130" spans="1:21" x14ac:dyDescent="0.2">
      <c r="A130" s="53">
        <v>74</v>
      </c>
      <c r="B130" s="51" t="s">
        <v>64</v>
      </c>
      <c r="C130" s="3">
        <v>7400.9435599999897</v>
      </c>
      <c r="D130" s="3">
        <v>11517.152670000001</v>
      </c>
      <c r="E130" s="3">
        <v>13279.110070000001</v>
      </c>
      <c r="F130" s="3">
        <v>14605.513190000001</v>
      </c>
      <c r="G130" s="3">
        <v>15735.410160000003</v>
      </c>
      <c r="H130" s="3">
        <v>17001.749650000002</v>
      </c>
      <c r="I130" s="3">
        <v>17050.827289999997</v>
      </c>
      <c r="J130" s="45">
        <v>18694.798520000008</v>
      </c>
      <c r="K130" s="45">
        <v>28371.526160223784</v>
      </c>
      <c r="L130" s="45">
        <v>33750.883385099107</v>
      </c>
      <c r="M130" s="45">
        <v>40115.472160685204</v>
      </c>
      <c r="N130" s="45">
        <v>37061.697439600001</v>
      </c>
      <c r="O130" s="45">
        <v>47196.085842</v>
      </c>
      <c r="P130" s="45">
        <v>43963.947549999997</v>
      </c>
      <c r="Q130" s="45">
        <v>47862.2</v>
      </c>
      <c r="R130" s="45">
        <v>43046.453000000001</v>
      </c>
      <c r="S130" s="73">
        <v>-0.1006169168989306</v>
      </c>
      <c r="U130" s="2"/>
    </row>
    <row r="131" spans="1:21" x14ac:dyDescent="0.2">
      <c r="A131" s="53"/>
      <c r="B131" s="51" t="s">
        <v>65</v>
      </c>
      <c r="C131" s="14"/>
      <c r="D131" s="14"/>
      <c r="E131" s="14"/>
      <c r="F131" s="14"/>
      <c r="G131" s="14"/>
      <c r="H131" s="14"/>
      <c r="I131" s="14"/>
      <c r="J131" s="62"/>
      <c r="K131" s="62"/>
      <c r="L131" s="62"/>
      <c r="M131" s="62"/>
      <c r="N131" s="62"/>
      <c r="O131" s="62"/>
      <c r="P131" s="62"/>
      <c r="Q131" s="62"/>
      <c r="R131" s="62"/>
      <c r="S131" s="76"/>
      <c r="U131" s="2"/>
    </row>
    <row r="132" spans="1:21" x14ac:dyDescent="0.2">
      <c r="A132" s="53"/>
      <c r="B132" s="51" t="s">
        <v>8</v>
      </c>
      <c r="C132" s="3"/>
      <c r="D132" s="3"/>
      <c r="E132" s="3"/>
      <c r="F132" s="3"/>
      <c r="G132" s="3"/>
      <c r="H132" s="3"/>
      <c r="I132" s="3"/>
      <c r="J132" s="45"/>
      <c r="K132" s="45"/>
      <c r="L132" s="45"/>
      <c r="M132" s="45"/>
      <c r="N132" s="45"/>
      <c r="O132" s="45"/>
      <c r="P132" s="45"/>
      <c r="Q132" s="45"/>
      <c r="R132" s="45"/>
      <c r="S132" s="74"/>
      <c r="U132" s="2"/>
    </row>
    <row r="133" spans="1:21" x14ac:dyDescent="0.2">
      <c r="A133" s="53">
        <v>75</v>
      </c>
      <c r="B133" s="51" t="s">
        <v>66</v>
      </c>
      <c r="C133" s="3">
        <v>4676.9994299999962</v>
      </c>
      <c r="D133" s="3">
        <v>7021.1831700000002</v>
      </c>
      <c r="E133" s="3">
        <v>5863.2427899999984</v>
      </c>
      <c r="F133" s="3">
        <v>6353.0611799999997</v>
      </c>
      <c r="G133" s="3">
        <v>4078.7972600000003</v>
      </c>
      <c r="H133" s="3">
        <v>4533.0488600000008</v>
      </c>
      <c r="I133" s="3">
        <v>6674.5180700000001</v>
      </c>
      <c r="J133" s="45">
        <v>8759.3345400000017</v>
      </c>
      <c r="K133" s="45">
        <v>13426.700498771575</v>
      </c>
      <c r="L133" s="45">
        <v>16353.31933345276</v>
      </c>
      <c r="M133" s="45">
        <v>20782.636517896957</v>
      </c>
      <c r="N133" s="45">
        <v>19722.049587306999</v>
      </c>
      <c r="O133" s="45">
        <v>20332.471867</v>
      </c>
      <c r="P133" s="45">
        <v>18038.483971999998</v>
      </c>
      <c r="Q133" s="45">
        <v>18518.024000000001</v>
      </c>
      <c r="R133" s="45">
        <v>16827.159</v>
      </c>
      <c r="S133" s="73">
        <v>-9.1309148319496769E-2</v>
      </c>
      <c r="U133" s="2"/>
    </row>
    <row r="134" spans="1:21" x14ac:dyDescent="0.2">
      <c r="A134" s="50"/>
      <c r="B134" s="51" t="s">
        <v>8</v>
      </c>
      <c r="C134" s="14"/>
      <c r="D134" s="14"/>
      <c r="E134" s="14"/>
      <c r="F134" s="14"/>
      <c r="G134" s="14"/>
      <c r="H134" s="14"/>
      <c r="I134" s="14"/>
      <c r="J134" s="62"/>
      <c r="K134" s="62"/>
      <c r="L134" s="62"/>
      <c r="M134" s="62"/>
      <c r="N134" s="62"/>
      <c r="O134" s="62"/>
      <c r="P134" s="62"/>
      <c r="Q134" s="62"/>
      <c r="R134" s="62"/>
      <c r="S134" s="74"/>
      <c r="U134" s="2"/>
    </row>
    <row r="135" spans="1:21" x14ac:dyDescent="0.2">
      <c r="A135" s="53">
        <v>76</v>
      </c>
      <c r="B135" s="51" t="s">
        <v>67</v>
      </c>
      <c r="C135" s="3">
        <v>8788.2332699999952</v>
      </c>
      <c r="D135" s="3">
        <v>8582.9039099999991</v>
      </c>
      <c r="E135" s="3">
        <v>14951.772149999999</v>
      </c>
      <c r="F135" s="3">
        <v>15786.99469</v>
      </c>
      <c r="G135" s="3">
        <v>19921.827520000003</v>
      </c>
      <c r="H135" s="3">
        <v>20326.337350000002</v>
      </c>
      <c r="I135" s="3">
        <v>16752.641759999999</v>
      </c>
      <c r="J135" s="45">
        <v>16097.261460000002</v>
      </c>
      <c r="K135" s="45">
        <v>23754.48411020972</v>
      </c>
      <c r="L135" s="45">
        <v>30951.16866336991</v>
      </c>
      <c r="M135" s="45">
        <v>27878.6766001627</v>
      </c>
      <c r="N135" s="45">
        <v>27993.640631525264</v>
      </c>
      <c r="O135" s="45">
        <v>29403.079125999997</v>
      </c>
      <c r="P135" s="45">
        <v>33064.392132000001</v>
      </c>
      <c r="Q135" s="45">
        <v>31159.812999999998</v>
      </c>
      <c r="R135" s="45">
        <v>31614.33</v>
      </c>
      <c r="S135" s="73">
        <v>1.4586640811997231E-2</v>
      </c>
      <c r="U135" s="2"/>
    </row>
    <row r="136" spans="1:21" ht="15" customHeight="1" x14ac:dyDescent="0.2">
      <c r="A136" s="53"/>
      <c r="B136" s="51" t="s">
        <v>68</v>
      </c>
      <c r="C136" s="14"/>
      <c r="D136" s="14"/>
      <c r="E136" s="14"/>
      <c r="F136" s="14"/>
      <c r="G136" s="14"/>
      <c r="H136" s="14"/>
      <c r="I136" s="14"/>
      <c r="J136" s="62"/>
      <c r="K136" s="62"/>
      <c r="L136" s="62"/>
      <c r="M136" s="62"/>
      <c r="N136" s="62"/>
      <c r="O136" s="62"/>
      <c r="P136" s="62"/>
      <c r="Q136" s="62"/>
      <c r="R136" s="62"/>
      <c r="S136" s="74"/>
      <c r="U136" s="2"/>
    </row>
    <row r="137" spans="1:21" x14ac:dyDescent="0.2">
      <c r="A137" s="60"/>
      <c r="B137" s="57"/>
      <c r="C137" s="20"/>
      <c r="D137" s="20"/>
      <c r="E137" s="20"/>
      <c r="F137" s="20"/>
      <c r="G137" s="20"/>
      <c r="H137" s="20"/>
      <c r="I137" s="20"/>
      <c r="J137" s="66"/>
      <c r="K137" s="66"/>
      <c r="L137" s="66"/>
      <c r="M137" s="66"/>
      <c r="N137" s="66"/>
      <c r="O137" s="66"/>
      <c r="P137" s="66"/>
      <c r="Q137" s="66"/>
      <c r="R137" s="66"/>
      <c r="S137" s="77"/>
      <c r="U137" s="2"/>
    </row>
    <row r="138" spans="1:21" x14ac:dyDescent="0.2">
      <c r="A138" s="53">
        <v>77</v>
      </c>
      <c r="B138" s="51" t="s">
        <v>69</v>
      </c>
      <c r="C138" s="3">
        <v>18090.769930000017</v>
      </c>
      <c r="D138" s="3">
        <v>19534.716530000002</v>
      </c>
      <c r="E138" s="3">
        <v>17200.980640000002</v>
      </c>
      <c r="F138" s="3">
        <v>19573.341649999998</v>
      </c>
      <c r="G138" s="3">
        <v>20399.754409999998</v>
      </c>
      <c r="H138" s="3">
        <v>20205.275820000003</v>
      </c>
      <c r="I138" s="3">
        <v>39050.731469999999</v>
      </c>
      <c r="J138" s="45">
        <v>28745.363100000002</v>
      </c>
      <c r="K138" s="45">
        <v>29524.934395361295</v>
      </c>
      <c r="L138" s="45">
        <v>38201.21260662609</v>
      </c>
      <c r="M138" s="45">
        <v>50000.531990807176</v>
      </c>
      <c r="N138" s="45">
        <v>44113.917465729981</v>
      </c>
      <c r="O138" s="45">
        <v>51274.250464000004</v>
      </c>
      <c r="P138" s="45">
        <v>59045.376859999997</v>
      </c>
      <c r="Q138" s="45">
        <v>62468.237000000001</v>
      </c>
      <c r="R138" s="45">
        <v>68830.187000000005</v>
      </c>
      <c r="S138" s="73">
        <v>0.10184295740569738</v>
      </c>
      <c r="U138" s="2"/>
    </row>
    <row r="139" spans="1:21" ht="14.25" customHeight="1" x14ac:dyDescent="0.2">
      <c r="A139" s="53"/>
      <c r="B139" s="51" t="s">
        <v>70</v>
      </c>
      <c r="C139" s="3"/>
      <c r="D139" s="3"/>
      <c r="E139" s="3"/>
      <c r="F139" s="3"/>
      <c r="G139" s="3"/>
      <c r="H139" s="3"/>
      <c r="I139" s="3"/>
      <c r="J139" s="45"/>
      <c r="K139" s="45"/>
      <c r="L139" s="45"/>
      <c r="M139" s="45"/>
      <c r="N139" s="45"/>
      <c r="O139" s="45"/>
      <c r="P139" s="45"/>
      <c r="Q139" s="45"/>
      <c r="R139" s="45"/>
      <c r="S139" s="74"/>
      <c r="U139" s="2"/>
    </row>
    <row r="140" spans="1:21" x14ac:dyDescent="0.2">
      <c r="A140" s="53"/>
      <c r="B140" s="51"/>
      <c r="C140" s="3"/>
      <c r="D140" s="3"/>
      <c r="E140" s="3"/>
      <c r="F140" s="3"/>
      <c r="G140" s="3"/>
      <c r="H140" s="3"/>
      <c r="I140" s="3"/>
      <c r="J140" s="45"/>
      <c r="K140" s="45"/>
      <c r="L140" s="45"/>
      <c r="M140" s="45"/>
      <c r="N140" s="45"/>
      <c r="O140" s="45"/>
      <c r="P140" s="45"/>
      <c r="Q140" s="45"/>
      <c r="R140" s="45"/>
      <c r="S140" s="74"/>
      <c r="U140" s="2"/>
    </row>
    <row r="141" spans="1:21" x14ac:dyDescent="0.2">
      <c r="A141" s="53">
        <v>78</v>
      </c>
      <c r="B141" s="51" t="s">
        <v>71</v>
      </c>
      <c r="C141" s="3">
        <v>35574.680440000033</v>
      </c>
      <c r="D141" s="3">
        <v>33887.342939999988</v>
      </c>
      <c r="E141" s="3">
        <v>34777.66214</v>
      </c>
      <c r="F141" s="3">
        <v>39922.256730000001</v>
      </c>
      <c r="G141" s="3">
        <v>38313.191680000004</v>
      </c>
      <c r="H141" s="3">
        <v>49397.561199999996</v>
      </c>
      <c r="I141" s="3">
        <v>50227.050340000002</v>
      </c>
      <c r="J141" s="45">
        <v>71972.872899999973</v>
      </c>
      <c r="K141" s="45">
        <v>69962.581788367184</v>
      </c>
      <c r="L141" s="45">
        <v>69077.076727240186</v>
      </c>
      <c r="M141" s="45">
        <v>76660.073069140053</v>
      </c>
      <c r="N141" s="45">
        <v>76870.753132000056</v>
      </c>
      <c r="O141" s="45">
        <v>97168.495202000006</v>
      </c>
      <c r="P141" s="45">
        <v>96381.842199999999</v>
      </c>
      <c r="Q141" s="45">
        <v>95250.43</v>
      </c>
      <c r="R141" s="45">
        <v>104802.872</v>
      </c>
      <c r="S141" s="73">
        <v>0.10028765224471958</v>
      </c>
      <c r="U141" s="2"/>
    </row>
    <row r="142" spans="1:21" x14ac:dyDescent="0.2">
      <c r="A142" s="53"/>
      <c r="B142" s="51" t="s">
        <v>8</v>
      </c>
      <c r="C142" s="3"/>
      <c r="D142" s="3"/>
      <c r="E142" s="3"/>
      <c r="F142" s="3"/>
      <c r="G142" s="3"/>
      <c r="H142" s="3"/>
      <c r="I142" s="3"/>
      <c r="J142" s="45"/>
      <c r="K142" s="45"/>
      <c r="L142" s="45"/>
      <c r="M142" s="45"/>
      <c r="N142" s="45"/>
      <c r="O142" s="45"/>
      <c r="P142" s="45"/>
      <c r="Q142" s="45"/>
      <c r="R142" s="45"/>
      <c r="S142" s="74"/>
      <c r="U142" s="2"/>
    </row>
    <row r="143" spans="1:21" x14ac:dyDescent="0.2">
      <c r="A143" s="53">
        <v>79</v>
      </c>
      <c r="B143" s="51" t="s">
        <v>72</v>
      </c>
      <c r="C143" s="3">
        <v>9386.1303600000028</v>
      </c>
      <c r="D143" s="3">
        <v>6628.5541800000001</v>
      </c>
      <c r="E143" s="3">
        <v>8913.7160500000009</v>
      </c>
      <c r="F143" s="3">
        <v>9330.5388199999998</v>
      </c>
      <c r="G143" s="3">
        <v>9237.0600200000008</v>
      </c>
      <c r="H143" s="3">
        <v>6858.4393899999995</v>
      </c>
      <c r="I143" s="3">
        <v>5363.5467500000004</v>
      </c>
      <c r="J143" s="45">
        <v>5702.5623100000003</v>
      </c>
      <c r="K143" s="45">
        <v>7952.0096089479994</v>
      </c>
      <c r="L143" s="45">
        <v>9804.1393894008015</v>
      </c>
      <c r="M143" s="45">
        <v>16851.312664540001</v>
      </c>
      <c r="N143" s="45">
        <v>11424.572514399999</v>
      </c>
      <c r="O143" s="45">
        <v>14085.201212</v>
      </c>
      <c r="P143" s="45">
        <v>10004.400970000001</v>
      </c>
      <c r="Q143" s="45">
        <v>12547.803300000003</v>
      </c>
      <c r="R143" s="45">
        <v>15185.570900000001</v>
      </c>
      <c r="S143" s="73">
        <v>0.21021748085579217</v>
      </c>
      <c r="U143" s="2"/>
    </row>
    <row r="144" spans="1:21" x14ac:dyDescent="0.2">
      <c r="A144" s="53"/>
      <c r="B144" s="51" t="s">
        <v>73</v>
      </c>
      <c r="C144" s="3"/>
      <c r="D144" s="3"/>
      <c r="E144" s="3"/>
      <c r="F144" s="3"/>
      <c r="G144" s="3"/>
      <c r="H144" s="3"/>
      <c r="I144" s="3"/>
      <c r="J144" s="45"/>
      <c r="K144" s="45"/>
      <c r="L144" s="45"/>
      <c r="M144" s="45"/>
      <c r="N144" s="45"/>
      <c r="O144" s="45"/>
      <c r="P144" s="45"/>
      <c r="Q144" s="45"/>
      <c r="R144" s="45"/>
      <c r="S144" s="74"/>
      <c r="U144" s="2"/>
    </row>
    <row r="145" spans="1:21" x14ac:dyDescent="0.2">
      <c r="A145" s="53"/>
      <c r="B145" s="51" t="s">
        <v>74</v>
      </c>
      <c r="C145" s="3"/>
      <c r="D145" s="3"/>
      <c r="E145" s="3"/>
      <c r="F145" s="3"/>
      <c r="G145" s="3"/>
      <c r="H145" s="3"/>
      <c r="I145" s="3"/>
      <c r="J145" s="45"/>
      <c r="K145" s="45"/>
      <c r="L145" s="45"/>
      <c r="M145" s="45"/>
      <c r="N145" s="45"/>
      <c r="O145" s="45"/>
      <c r="P145" s="45"/>
      <c r="Q145" s="45"/>
      <c r="R145" s="45"/>
      <c r="S145" s="74"/>
      <c r="U145" s="2"/>
    </row>
    <row r="146" spans="1:21" x14ac:dyDescent="0.2">
      <c r="A146" s="53"/>
      <c r="B146" s="51"/>
      <c r="C146" s="3"/>
      <c r="D146" s="3"/>
      <c r="E146" s="3"/>
      <c r="F146" s="3"/>
      <c r="G146" s="3"/>
      <c r="H146" s="3"/>
      <c r="I146" s="3"/>
      <c r="J146" s="45"/>
      <c r="K146" s="45"/>
      <c r="L146" s="45"/>
      <c r="M146" s="45"/>
      <c r="N146" s="45"/>
      <c r="O146" s="45"/>
      <c r="P146" s="45"/>
      <c r="Q146" s="45"/>
      <c r="R146" s="45"/>
      <c r="S146" s="74"/>
      <c r="U146" s="2"/>
    </row>
    <row r="147" spans="1:21" ht="15" x14ac:dyDescent="0.25">
      <c r="A147" s="52">
        <v>8</v>
      </c>
      <c r="B147" s="47" t="s">
        <v>75</v>
      </c>
      <c r="C147" s="24">
        <f t="shared" ref="C147:H147" si="10">SUM(C149:C167)</f>
        <v>226243.86911999999</v>
      </c>
      <c r="D147" s="24">
        <f t="shared" si="10"/>
        <v>134530.40850000014</v>
      </c>
      <c r="E147" s="24">
        <f t="shared" si="10"/>
        <v>131228.87471</v>
      </c>
      <c r="F147" s="24">
        <f t="shared" si="10"/>
        <v>131182.44555</v>
      </c>
      <c r="G147" s="24">
        <f t="shared" si="10"/>
        <v>120863.17535999999</v>
      </c>
      <c r="H147" s="24">
        <f t="shared" si="10"/>
        <v>131899.10038000002</v>
      </c>
      <c r="I147" s="24">
        <f>SUM(I149:I167)</f>
        <v>114173.86783999999</v>
      </c>
      <c r="J147" s="61">
        <v>116439.47732000001</v>
      </c>
      <c r="K147" s="61">
        <v>184952.24891704679</v>
      </c>
      <c r="L147" s="61">
        <v>224487.42652504091</v>
      </c>
      <c r="M147" s="61">
        <v>239956.86446144685</v>
      </c>
      <c r="N147" s="61">
        <v>226054.36248626269</v>
      </c>
      <c r="O147" s="61">
        <v>264693.45132500003</v>
      </c>
      <c r="P147" s="61">
        <v>307225.79392299999</v>
      </c>
      <c r="Q147" s="61">
        <v>328386.65170000005</v>
      </c>
      <c r="R147" s="61">
        <v>343569.54080000002</v>
      </c>
      <c r="S147" s="71">
        <v>4.6234793714667877E-2</v>
      </c>
      <c r="U147" s="2"/>
    </row>
    <row r="148" spans="1:21" x14ac:dyDescent="0.2">
      <c r="A148" s="50"/>
      <c r="B148" s="49"/>
      <c r="C148" s="3"/>
      <c r="D148" s="3"/>
      <c r="E148" s="3"/>
      <c r="F148" s="3"/>
      <c r="G148" s="3"/>
      <c r="H148" s="3"/>
      <c r="I148" s="3"/>
      <c r="J148" s="45"/>
      <c r="K148" s="45"/>
      <c r="L148" s="45"/>
      <c r="M148" s="45"/>
      <c r="N148" s="45"/>
      <c r="O148" s="45"/>
      <c r="P148" s="45"/>
      <c r="Q148" s="45"/>
      <c r="R148" s="45"/>
      <c r="S148" s="74"/>
      <c r="U148" s="2"/>
    </row>
    <row r="149" spans="1:21" x14ac:dyDescent="0.2">
      <c r="A149" s="53">
        <v>81</v>
      </c>
      <c r="B149" s="51" t="s">
        <v>103</v>
      </c>
      <c r="C149" s="3">
        <v>1477.8986200000004</v>
      </c>
      <c r="D149" s="3">
        <v>1688.0164299999999</v>
      </c>
      <c r="E149" s="3">
        <v>1734.5187600000002</v>
      </c>
      <c r="F149" s="3">
        <v>2624.6372799999999</v>
      </c>
      <c r="G149" s="3">
        <v>3033.3119299999998</v>
      </c>
      <c r="H149" s="3">
        <v>2673.0821299999998</v>
      </c>
      <c r="I149" s="3">
        <v>3227.11852</v>
      </c>
      <c r="J149" s="45">
        <v>3785.2040499999994</v>
      </c>
      <c r="K149" s="45">
        <v>4674.5766377887985</v>
      </c>
      <c r="L149" s="45">
        <v>5802.1981364764015</v>
      </c>
      <c r="M149" s="45">
        <v>8032.4185102715992</v>
      </c>
      <c r="N149" s="45">
        <v>6123.8985331999993</v>
      </c>
      <c r="O149" s="45">
        <v>8887.6401180000012</v>
      </c>
      <c r="P149" s="45">
        <v>6576.69074</v>
      </c>
      <c r="Q149" s="45">
        <v>7658.7882</v>
      </c>
      <c r="R149" s="45">
        <v>6785.445200000001</v>
      </c>
      <c r="S149" s="73">
        <v>-0.11403148607765379</v>
      </c>
      <c r="U149" s="2"/>
    </row>
    <row r="150" spans="1:21" x14ac:dyDescent="0.2">
      <c r="A150" s="50"/>
      <c r="B150" s="51"/>
      <c r="C150" s="3"/>
      <c r="D150" s="3"/>
      <c r="E150" s="3"/>
      <c r="F150" s="3"/>
      <c r="G150" s="3"/>
      <c r="H150" s="3"/>
      <c r="I150" s="3"/>
      <c r="J150" s="45"/>
      <c r="K150" s="45"/>
      <c r="L150" s="45"/>
      <c r="M150" s="45"/>
      <c r="N150" s="45"/>
      <c r="O150" s="45"/>
      <c r="P150" s="45"/>
      <c r="Q150" s="45"/>
      <c r="R150" s="45"/>
      <c r="S150" s="72"/>
      <c r="U150" s="2"/>
    </row>
    <row r="151" spans="1:21" x14ac:dyDescent="0.2">
      <c r="A151" s="50"/>
      <c r="B151" s="51" t="s">
        <v>8</v>
      </c>
      <c r="C151" s="14"/>
      <c r="D151" s="14"/>
      <c r="E151" s="14"/>
      <c r="F151" s="14"/>
      <c r="G151" s="14"/>
      <c r="H151" s="14"/>
      <c r="I151" s="14"/>
      <c r="J151" s="62"/>
      <c r="K151" s="62"/>
      <c r="L151" s="62"/>
      <c r="M151" s="62"/>
      <c r="N151" s="62"/>
      <c r="O151" s="62"/>
      <c r="P151" s="62"/>
      <c r="Q151" s="62"/>
      <c r="R151" s="62"/>
      <c r="S151" s="74"/>
      <c r="U151" s="2"/>
    </row>
    <row r="152" spans="1:21" x14ac:dyDescent="0.2">
      <c r="A152" s="53">
        <v>82</v>
      </c>
      <c r="B152" s="51" t="s">
        <v>104</v>
      </c>
      <c r="C152" s="3">
        <v>16749.016770000006</v>
      </c>
      <c r="D152" s="3">
        <v>16771.881280000001</v>
      </c>
      <c r="E152" s="3">
        <v>13461.82028</v>
      </c>
      <c r="F152" s="3">
        <v>15805.974459999998</v>
      </c>
      <c r="G152" s="3">
        <v>16779.034809999997</v>
      </c>
      <c r="H152" s="3">
        <v>21105.668900000011</v>
      </c>
      <c r="I152" s="3">
        <v>22994.669080000003</v>
      </c>
      <c r="J152" s="45">
        <v>27808.488870000001</v>
      </c>
      <c r="K152" s="45">
        <v>29090.687534972236</v>
      </c>
      <c r="L152" s="45">
        <v>33783.306930511993</v>
      </c>
      <c r="M152" s="45">
        <v>41251.14415189319</v>
      </c>
      <c r="N152" s="45">
        <v>36247.405806000002</v>
      </c>
      <c r="O152" s="45">
        <v>49209.777218000003</v>
      </c>
      <c r="P152" s="45">
        <v>45235.892930000002</v>
      </c>
      <c r="Q152" s="45">
        <v>42956.220999999998</v>
      </c>
      <c r="R152" s="45">
        <v>47690.525999999998</v>
      </c>
      <c r="S152" s="73">
        <v>0.11021232524155233</v>
      </c>
      <c r="U152" s="2"/>
    </row>
    <row r="153" spans="1:21" x14ac:dyDescent="0.2">
      <c r="A153" s="53"/>
      <c r="B153" s="51" t="s">
        <v>8</v>
      </c>
      <c r="C153" s="3"/>
      <c r="D153" s="3"/>
      <c r="E153" s="3"/>
      <c r="F153" s="3"/>
      <c r="G153" s="3"/>
      <c r="H153" s="3"/>
      <c r="I153" s="3"/>
      <c r="J153" s="45"/>
      <c r="K153" s="45"/>
      <c r="L153" s="45"/>
      <c r="M153" s="45"/>
      <c r="N153" s="45"/>
      <c r="O153" s="45"/>
      <c r="P153" s="45"/>
      <c r="Q153" s="45"/>
      <c r="R153" s="45"/>
      <c r="S153" s="74"/>
      <c r="U153" s="2"/>
    </row>
    <row r="154" spans="1:21" x14ac:dyDescent="0.2">
      <c r="A154" s="53">
        <v>83</v>
      </c>
      <c r="B154" s="51" t="s">
        <v>76</v>
      </c>
      <c r="C154" s="3">
        <v>283.03681</v>
      </c>
      <c r="D154" s="3">
        <v>428.60793999999999</v>
      </c>
      <c r="E154" s="3">
        <v>490.70606999999995</v>
      </c>
      <c r="F154" s="3">
        <v>353.73079000000001</v>
      </c>
      <c r="G154" s="3">
        <v>413.92657999999994</v>
      </c>
      <c r="H154" s="3">
        <v>452.40845000000002</v>
      </c>
      <c r="I154" s="3">
        <v>651.96336999999994</v>
      </c>
      <c r="J154" s="45">
        <v>675.22424999999998</v>
      </c>
      <c r="K154" s="45">
        <v>1419.9296166676002</v>
      </c>
      <c r="L154" s="45">
        <v>2099.7585967036002</v>
      </c>
      <c r="M154" s="45">
        <v>2773.5921157436005</v>
      </c>
      <c r="N154" s="45">
        <v>2493.4982871999996</v>
      </c>
      <c r="O154" s="45">
        <v>3492.0118339999999</v>
      </c>
      <c r="P154" s="45">
        <v>3225.4317999999998</v>
      </c>
      <c r="Q154" s="45">
        <v>3289.5553</v>
      </c>
      <c r="R154" s="45">
        <v>3291.1914000000015</v>
      </c>
      <c r="S154" s="73">
        <v>4.9736205985095872E-4</v>
      </c>
      <c r="U154" s="2"/>
    </row>
    <row r="155" spans="1:21" x14ac:dyDescent="0.2">
      <c r="A155" s="53"/>
      <c r="B155" s="51" t="s">
        <v>8</v>
      </c>
      <c r="C155" s="3"/>
      <c r="D155" s="3"/>
      <c r="E155" s="3"/>
      <c r="F155" s="3"/>
      <c r="G155" s="3"/>
      <c r="H155" s="3"/>
      <c r="I155" s="3"/>
      <c r="J155" s="45"/>
      <c r="K155" s="45"/>
      <c r="L155" s="45"/>
      <c r="M155" s="45"/>
      <c r="N155" s="45"/>
      <c r="O155" s="45"/>
      <c r="P155" s="45"/>
      <c r="Q155" s="45"/>
      <c r="R155" s="45"/>
      <c r="S155" s="74"/>
      <c r="U155" s="2"/>
    </row>
    <row r="156" spans="1:21" x14ac:dyDescent="0.2">
      <c r="A156" s="53">
        <v>84</v>
      </c>
      <c r="B156" s="51" t="s">
        <v>77</v>
      </c>
      <c r="C156" s="3">
        <v>8410.7521800000013</v>
      </c>
      <c r="D156" s="3">
        <v>9598.092520000002</v>
      </c>
      <c r="E156" s="3">
        <v>11364.244659999998</v>
      </c>
      <c r="F156" s="3">
        <v>13859.549359999997</v>
      </c>
      <c r="G156" s="3">
        <v>14065.530769999999</v>
      </c>
      <c r="H156" s="3">
        <v>15958.199479999999</v>
      </c>
      <c r="I156" s="3">
        <v>18855.163550000001</v>
      </c>
      <c r="J156" s="45">
        <v>22426.579379999999</v>
      </c>
      <c r="K156" s="45">
        <v>48826.873930844144</v>
      </c>
      <c r="L156" s="45">
        <v>51056.583000768027</v>
      </c>
      <c r="M156" s="45">
        <v>50835.316999566196</v>
      </c>
      <c r="N156" s="45">
        <v>34223.643866882616</v>
      </c>
      <c r="O156" s="45">
        <v>42331.238891000001</v>
      </c>
      <c r="P156" s="45">
        <v>70770.204352999994</v>
      </c>
      <c r="Q156" s="45">
        <v>75166.551999999996</v>
      </c>
      <c r="R156" s="45">
        <v>83914.100999999995</v>
      </c>
      <c r="S156" s="73">
        <v>0.11637555225361407</v>
      </c>
      <c r="U156" s="2"/>
    </row>
    <row r="157" spans="1:21" x14ac:dyDescent="0.2">
      <c r="A157" s="53"/>
      <c r="B157" s="51" t="s">
        <v>8</v>
      </c>
      <c r="C157" s="3"/>
      <c r="D157" s="3"/>
      <c r="E157" s="3"/>
      <c r="F157" s="3"/>
      <c r="G157" s="3"/>
      <c r="H157" s="3"/>
      <c r="I157" s="3"/>
      <c r="J157" s="45"/>
      <c r="K157" s="45"/>
      <c r="L157" s="45"/>
      <c r="M157" s="45"/>
      <c r="N157" s="45"/>
      <c r="O157" s="45"/>
      <c r="P157" s="45"/>
      <c r="Q157" s="45"/>
      <c r="R157" s="45"/>
      <c r="S157" s="74"/>
      <c r="U157" s="2"/>
    </row>
    <row r="158" spans="1:21" x14ac:dyDescent="0.2">
      <c r="A158" s="53">
        <v>85</v>
      </c>
      <c r="B158" s="51" t="s">
        <v>78</v>
      </c>
      <c r="C158" s="3">
        <v>1274.8313700000001</v>
      </c>
      <c r="D158" s="3">
        <v>1240.37096</v>
      </c>
      <c r="E158" s="3">
        <v>1753.5829200000003</v>
      </c>
      <c r="F158" s="3">
        <v>1456.4348</v>
      </c>
      <c r="G158" s="3">
        <v>1180.6659500000001</v>
      </c>
      <c r="H158" s="3">
        <v>1808.32969</v>
      </c>
      <c r="I158" s="3">
        <v>2673.83392</v>
      </c>
      <c r="J158" s="45">
        <v>2491.2260299999998</v>
      </c>
      <c r="K158" s="45">
        <v>2601.4828053960009</v>
      </c>
      <c r="L158" s="45">
        <v>3329.9387561400004</v>
      </c>
      <c r="M158" s="45">
        <v>3663.2884226443994</v>
      </c>
      <c r="N158" s="45">
        <v>4641.4100228000025</v>
      </c>
      <c r="O158" s="45">
        <v>7029.400815</v>
      </c>
      <c r="P158" s="45">
        <v>5895.9237699999994</v>
      </c>
      <c r="Q158" s="45">
        <v>4832.8401999999996</v>
      </c>
      <c r="R158" s="45">
        <v>4098.4002</v>
      </c>
      <c r="S158" s="73">
        <v>-0.15196860843857396</v>
      </c>
      <c r="U158" s="2"/>
    </row>
    <row r="159" spans="1:21" x14ac:dyDescent="0.2">
      <c r="A159" s="53"/>
      <c r="B159" s="51" t="s">
        <v>8</v>
      </c>
      <c r="C159" s="3"/>
      <c r="D159" s="3"/>
      <c r="E159" s="3"/>
      <c r="F159" s="3"/>
      <c r="G159" s="3"/>
      <c r="H159" s="3"/>
      <c r="I159" s="3"/>
      <c r="J159" s="45"/>
      <c r="K159" s="45"/>
      <c r="L159" s="45"/>
      <c r="M159" s="45"/>
      <c r="N159" s="45"/>
      <c r="O159" s="45"/>
      <c r="P159" s="45"/>
      <c r="Q159" s="45"/>
      <c r="R159" s="45"/>
      <c r="S159" s="74"/>
      <c r="U159" s="2"/>
    </row>
    <row r="160" spans="1:21" x14ac:dyDescent="0.2">
      <c r="A160" s="53">
        <v>87</v>
      </c>
      <c r="B160" s="51" t="s">
        <v>79</v>
      </c>
      <c r="C160" s="3">
        <v>666.95888000000002</v>
      </c>
      <c r="D160" s="3">
        <v>889.12337999999988</v>
      </c>
      <c r="E160" s="3">
        <v>404.04642999999999</v>
      </c>
      <c r="F160" s="3">
        <v>3178.3444800000007</v>
      </c>
      <c r="G160" s="3">
        <v>7537.3732399999999</v>
      </c>
      <c r="H160" s="3">
        <v>10162.36706</v>
      </c>
      <c r="I160" s="3">
        <v>3126.0518100000004</v>
      </c>
      <c r="J160" s="45">
        <v>3197.4270300000003</v>
      </c>
      <c r="K160" s="45">
        <v>7288.3336634799998</v>
      </c>
      <c r="L160" s="45">
        <v>15808.479510343997</v>
      </c>
      <c r="M160" s="45">
        <v>16736.550167614678</v>
      </c>
      <c r="N160" s="45">
        <v>14543.704003999996</v>
      </c>
      <c r="O160" s="45">
        <v>23080.583026</v>
      </c>
      <c r="P160" s="45">
        <v>23633.32862</v>
      </c>
      <c r="Q160" s="45">
        <v>20490.035</v>
      </c>
      <c r="R160" s="45">
        <v>24542.773000000001</v>
      </c>
      <c r="S160" s="73">
        <v>0.19779068215354445</v>
      </c>
      <c r="U160" s="2"/>
    </row>
    <row r="161" spans="1:21" x14ac:dyDescent="0.2">
      <c r="A161" s="53"/>
      <c r="B161" s="51" t="s">
        <v>80</v>
      </c>
      <c r="C161" s="3"/>
      <c r="D161" s="3"/>
      <c r="E161" s="3"/>
      <c r="F161" s="3"/>
      <c r="G161" s="3"/>
      <c r="H161" s="3"/>
      <c r="I161" s="3"/>
      <c r="J161" s="45"/>
      <c r="K161" s="45"/>
      <c r="L161" s="45"/>
      <c r="M161" s="45"/>
      <c r="N161" s="45"/>
      <c r="O161" s="45"/>
      <c r="P161" s="45"/>
      <c r="Q161" s="45"/>
      <c r="R161" s="45"/>
      <c r="S161" s="74"/>
      <c r="U161" s="2"/>
    </row>
    <row r="162" spans="1:21" x14ac:dyDescent="0.2">
      <c r="A162" s="53"/>
      <c r="B162" s="51" t="s">
        <v>8</v>
      </c>
      <c r="C162" s="3"/>
      <c r="D162" s="3"/>
      <c r="E162" s="3"/>
      <c r="F162" s="3"/>
      <c r="G162" s="3"/>
      <c r="H162" s="3"/>
      <c r="I162" s="3"/>
      <c r="J162" s="45"/>
      <c r="K162" s="45"/>
      <c r="L162" s="45"/>
      <c r="M162" s="45"/>
      <c r="N162" s="45"/>
      <c r="O162" s="45"/>
      <c r="P162" s="45"/>
      <c r="Q162" s="45"/>
      <c r="R162" s="45"/>
      <c r="S162" s="74"/>
      <c r="U162" s="2"/>
    </row>
    <row r="163" spans="1:21" x14ac:dyDescent="0.2">
      <c r="A163" s="53">
        <v>88</v>
      </c>
      <c r="B163" s="51" t="s">
        <v>81</v>
      </c>
      <c r="C163" s="3">
        <v>15593.988519999999</v>
      </c>
      <c r="D163" s="3">
        <v>16706.442709999992</v>
      </c>
      <c r="E163" s="3">
        <v>15763.12405</v>
      </c>
      <c r="F163" s="3">
        <v>15755.00625</v>
      </c>
      <c r="G163" s="3">
        <v>17284.909189999998</v>
      </c>
      <c r="H163" s="3">
        <v>17022.110489999999</v>
      </c>
      <c r="I163" s="3">
        <v>16956.64631</v>
      </c>
      <c r="J163" s="45">
        <v>14040.806349999997</v>
      </c>
      <c r="K163" s="45">
        <v>25582.409899015605</v>
      </c>
      <c r="L163" s="45">
        <v>28754.213388535194</v>
      </c>
      <c r="M163" s="45">
        <v>28542.828817991434</v>
      </c>
      <c r="N163" s="45">
        <v>14506.421927600004</v>
      </c>
      <c r="O163" s="45">
        <v>18573.428346000001</v>
      </c>
      <c r="P163" s="45">
        <v>27482.23157</v>
      </c>
      <c r="Q163" s="45">
        <v>30689.006000000001</v>
      </c>
      <c r="R163" s="45">
        <v>37117.370999999999</v>
      </c>
      <c r="S163" s="73">
        <v>0.20946800948847932</v>
      </c>
      <c r="U163" s="2"/>
    </row>
    <row r="164" spans="1:21" x14ac:dyDescent="0.2">
      <c r="A164" s="53"/>
      <c r="B164" s="51" t="s">
        <v>82</v>
      </c>
      <c r="C164" s="3"/>
      <c r="D164" s="3"/>
      <c r="E164" s="3"/>
      <c r="F164" s="3"/>
      <c r="G164" s="3"/>
      <c r="H164" s="3"/>
      <c r="I164" s="3"/>
      <c r="J164" s="45"/>
      <c r="K164" s="45"/>
      <c r="L164" s="45"/>
      <c r="M164" s="45"/>
      <c r="N164" s="45"/>
      <c r="O164" s="45"/>
      <c r="P164" s="45"/>
      <c r="Q164" s="45"/>
      <c r="R164" s="45"/>
      <c r="S164" s="74"/>
      <c r="U164" s="2"/>
    </row>
    <row r="165" spans="1:21" x14ac:dyDescent="0.2">
      <c r="A165" s="50"/>
      <c r="B165" s="51" t="s">
        <v>8</v>
      </c>
      <c r="C165" s="14"/>
      <c r="D165" s="14"/>
      <c r="E165" s="14"/>
      <c r="F165" s="14"/>
      <c r="G165" s="14"/>
      <c r="H165" s="14"/>
      <c r="I165" s="14"/>
      <c r="J165" s="62"/>
      <c r="K165" s="62"/>
      <c r="L165" s="62"/>
      <c r="M165" s="62"/>
      <c r="N165" s="62"/>
      <c r="O165" s="62"/>
      <c r="P165" s="62"/>
      <c r="Q165" s="62"/>
      <c r="R165" s="62"/>
      <c r="S165" s="74"/>
      <c r="U165" s="2"/>
    </row>
    <row r="166" spans="1:21" x14ac:dyDescent="0.2">
      <c r="A166" s="53">
        <v>89</v>
      </c>
      <c r="B166" s="51" t="s">
        <v>83</v>
      </c>
      <c r="C166" s="3">
        <v>181787.38596999997</v>
      </c>
      <c r="D166" s="3">
        <v>87207.873280000145</v>
      </c>
      <c r="E166" s="3">
        <v>86256.831540000014</v>
      </c>
      <c r="F166" s="3">
        <v>78148.768130000011</v>
      </c>
      <c r="G166" s="3">
        <v>60568.422890000002</v>
      </c>
      <c r="H166" s="3">
        <v>62716.934179999997</v>
      </c>
      <c r="I166" s="3">
        <v>45688.421279999995</v>
      </c>
      <c r="J166" s="45">
        <v>42014.521360000006</v>
      </c>
      <c r="K166" s="45">
        <v>65467.954828882393</v>
      </c>
      <c r="L166" s="45">
        <v>83852.948205561697</v>
      </c>
      <c r="M166" s="45">
        <v>88121.72527572175</v>
      </c>
      <c r="N166" s="45">
        <v>113274.38003858006</v>
      </c>
      <c r="O166" s="45">
        <v>112089.371077</v>
      </c>
      <c r="P166" s="45">
        <v>124406.09014</v>
      </c>
      <c r="Q166" s="45">
        <v>143303.65400000001</v>
      </c>
      <c r="R166" s="45">
        <v>136129.73300000001</v>
      </c>
      <c r="S166" s="73">
        <v>-5.0060977510036131E-2</v>
      </c>
      <c r="U166" s="2"/>
    </row>
    <row r="167" spans="1:21" ht="24.75" customHeight="1" x14ac:dyDescent="0.2">
      <c r="A167" s="50"/>
      <c r="B167" s="51"/>
      <c r="C167" s="3"/>
      <c r="D167" s="3"/>
      <c r="E167" s="3"/>
      <c r="F167" s="3"/>
      <c r="G167" s="3"/>
      <c r="H167" s="3"/>
      <c r="I167" s="3"/>
      <c r="J167" s="45"/>
      <c r="K167" s="45"/>
      <c r="L167" s="45"/>
      <c r="M167" s="45"/>
      <c r="N167" s="45"/>
      <c r="O167" s="45"/>
      <c r="P167" s="45"/>
      <c r="Q167" s="45"/>
      <c r="R167" s="45"/>
      <c r="S167" s="74"/>
      <c r="U167" s="2"/>
    </row>
    <row r="168" spans="1:21" ht="15" x14ac:dyDescent="0.25">
      <c r="A168" s="52">
        <v>9</v>
      </c>
      <c r="B168" s="47" t="s">
        <v>105</v>
      </c>
      <c r="C168" s="24">
        <f t="shared" ref="C168:H168" si="11">SUM(C171:C180)</f>
        <v>4507.2203499999996</v>
      </c>
      <c r="D168" s="24">
        <f t="shared" si="11"/>
        <v>4916.8415127272729</v>
      </c>
      <c r="E168" s="24">
        <f t="shared" si="11"/>
        <v>6545.1974123636355</v>
      </c>
      <c r="F168" s="24">
        <f t="shared" si="11"/>
        <v>12002.195338181818</v>
      </c>
      <c r="G168" s="24">
        <f t="shared" si="11"/>
        <v>4525.4561463636364</v>
      </c>
      <c r="H168" s="24">
        <f t="shared" si="11"/>
        <v>5073.5844618181818</v>
      </c>
      <c r="I168" s="24">
        <v>112015.33543225887</v>
      </c>
      <c r="J168" s="61">
        <v>111597.77617308187</v>
      </c>
      <c r="K168" s="61">
        <v>33080.17799922936</v>
      </c>
      <c r="L168" s="61">
        <v>23889.698241085804</v>
      </c>
      <c r="M168" s="61">
        <v>72402.017168247883</v>
      </c>
      <c r="N168" s="61">
        <v>87335.720770160013</v>
      </c>
      <c r="O168" s="61">
        <v>39084.457794000002</v>
      </c>
      <c r="P168" s="61">
        <v>53873.073919999995</v>
      </c>
      <c r="Q168" s="61">
        <v>51043.637793999995</v>
      </c>
      <c r="R168" s="61">
        <v>79522.04406</v>
      </c>
      <c r="S168" s="71">
        <v>0.55792274016464294</v>
      </c>
      <c r="U168" s="2"/>
    </row>
    <row r="169" spans="1:21" ht="15" x14ac:dyDescent="0.25">
      <c r="A169" s="53"/>
      <c r="B169" s="47" t="s">
        <v>84</v>
      </c>
      <c r="C169" s="3"/>
      <c r="D169" s="3"/>
      <c r="E169" s="3"/>
      <c r="F169" s="3"/>
      <c r="G169" s="3"/>
      <c r="H169" s="3"/>
      <c r="I169" s="3"/>
      <c r="J169" s="45"/>
      <c r="K169" s="45"/>
      <c r="L169" s="45"/>
      <c r="M169" s="45"/>
      <c r="N169" s="45"/>
      <c r="O169" s="45"/>
      <c r="P169" s="45"/>
      <c r="Q169" s="45"/>
      <c r="R169" s="45"/>
      <c r="S169" s="73"/>
      <c r="U169" s="2"/>
    </row>
    <row r="170" spans="1:21" x14ac:dyDescent="0.2">
      <c r="A170" s="53"/>
      <c r="B170" s="49"/>
      <c r="C170" s="3"/>
      <c r="D170" s="3"/>
      <c r="E170" s="3"/>
      <c r="F170" s="3"/>
      <c r="G170" s="3"/>
      <c r="H170" s="3"/>
      <c r="I170" s="3"/>
      <c r="J170" s="45"/>
      <c r="K170" s="45"/>
      <c r="L170" s="45"/>
      <c r="M170" s="45"/>
      <c r="N170" s="45"/>
      <c r="O170" s="45"/>
      <c r="P170" s="45"/>
      <c r="Q170" s="45"/>
      <c r="R170" s="45"/>
      <c r="S170" s="73"/>
      <c r="U170" s="2"/>
    </row>
    <row r="171" spans="1:21" x14ac:dyDescent="0.2">
      <c r="A171" s="53">
        <v>91</v>
      </c>
      <c r="B171" s="51" t="s">
        <v>85</v>
      </c>
      <c r="C171" s="3">
        <v>1828.4786500000002</v>
      </c>
      <c r="D171" s="3">
        <v>1433.8591327272727</v>
      </c>
      <c r="E171" s="3">
        <v>1250.5236763636362</v>
      </c>
      <c r="F171" s="3">
        <v>1656.1326681818182</v>
      </c>
      <c r="G171" s="3">
        <v>1443.6756363636364</v>
      </c>
      <c r="H171" s="3">
        <v>1389.6492218181818</v>
      </c>
      <c r="I171" s="3">
        <v>1497.0855745454546</v>
      </c>
      <c r="J171" s="45">
        <v>1678.0317018181818</v>
      </c>
      <c r="K171" s="45">
        <v>1765.3922600000003</v>
      </c>
      <c r="L171" s="45">
        <v>1910.1687627272727</v>
      </c>
      <c r="M171" s="45">
        <v>2012.10923</v>
      </c>
      <c r="N171" s="45">
        <v>949.22136</v>
      </c>
      <c r="O171" s="45">
        <v>1539.2413100000001</v>
      </c>
      <c r="P171" s="45">
        <v>1070.3095900000001</v>
      </c>
      <c r="Q171" s="45">
        <v>1172.61103</v>
      </c>
      <c r="R171" s="45">
        <v>1156.6726200000003</v>
      </c>
      <c r="S171" s="73">
        <v>-1.3592239534024997E-2</v>
      </c>
      <c r="U171" s="2"/>
    </row>
    <row r="172" spans="1:21" x14ac:dyDescent="0.2">
      <c r="A172" s="53"/>
      <c r="B172" s="51" t="s">
        <v>8</v>
      </c>
      <c r="C172" s="3"/>
      <c r="D172" s="3"/>
      <c r="E172" s="3"/>
      <c r="F172" s="3"/>
      <c r="G172" s="3"/>
      <c r="H172" s="3"/>
      <c r="I172" s="3"/>
      <c r="J172" s="45"/>
      <c r="K172" s="45"/>
      <c r="L172" s="45"/>
      <c r="M172" s="45"/>
      <c r="N172" s="45"/>
      <c r="O172" s="45"/>
      <c r="P172" s="45"/>
      <c r="Q172" s="45"/>
      <c r="R172" s="45"/>
      <c r="S172" s="73"/>
      <c r="U172" s="2"/>
    </row>
    <row r="173" spans="1:21" x14ac:dyDescent="0.2">
      <c r="A173" s="53">
        <v>93</v>
      </c>
      <c r="B173" s="51" t="s">
        <v>106</v>
      </c>
      <c r="C173" s="3">
        <v>2260.4738299999999</v>
      </c>
      <c r="D173" s="3">
        <v>3480.0817800000004</v>
      </c>
      <c r="E173" s="3">
        <v>3119.1600559999997</v>
      </c>
      <c r="F173" s="3">
        <v>3245.0127300000004</v>
      </c>
      <c r="G173" s="3">
        <v>2809.0721699999999</v>
      </c>
      <c r="H173" s="3">
        <v>1969.2883699999995</v>
      </c>
      <c r="I173" s="3">
        <v>1248.86114</v>
      </c>
      <c r="J173" s="45">
        <v>83260.793453903694</v>
      </c>
      <c r="K173" s="45">
        <v>24576.998360950798</v>
      </c>
      <c r="L173" s="45">
        <v>12255.149379396398</v>
      </c>
      <c r="M173" s="45">
        <v>7577.1180584379617</v>
      </c>
      <c r="N173" s="45">
        <v>8155.8981372000035</v>
      </c>
      <c r="O173" s="45">
        <v>13745.645451999999</v>
      </c>
      <c r="P173" s="45">
        <v>17356.18924</v>
      </c>
      <c r="Q173" s="45">
        <v>48142.190999999999</v>
      </c>
      <c r="R173" s="45">
        <v>55014.919000000002</v>
      </c>
      <c r="S173" s="73">
        <v>0.14275893675051066</v>
      </c>
      <c r="U173" s="2"/>
    </row>
    <row r="174" spans="1:21" x14ac:dyDescent="0.2">
      <c r="A174" s="53"/>
      <c r="B174" s="51" t="s">
        <v>8</v>
      </c>
      <c r="C174" s="3"/>
      <c r="D174" s="3"/>
      <c r="E174" s="3"/>
      <c r="F174" s="3"/>
      <c r="G174" s="3"/>
      <c r="H174" s="3"/>
      <c r="I174" s="3"/>
      <c r="J174" s="45"/>
      <c r="K174" s="45"/>
      <c r="L174" s="45"/>
      <c r="M174" s="45"/>
      <c r="N174" s="45"/>
      <c r="O174" s="45"/>
      <c r="P174" s="45"/>
      <c r="Q174" s="45"/>
      <c r="R174" s="45"/>
      <c r="S174" s="73"/>
      <c r="U174" s="2"/>
    </row>
    <row r="175" spans="1:21" x14ac:dyDescent="0.2">
      <c r="A175" s="53">
        <v>96</v>
      </c>
      <c r="B175" s="51" t="s">
        <v>86</v>
      </c>
      <c r="C175" s="3">
        <v>322.44809999999995</v>
      </c>
      <c r="D175" s="3">
        <v>2.9005999999999998</v>
      </c>
      <c r="E175" s="3">
        <v>1295.5232100000001</v>
      </c>
      <c r="F175" s="3">
        <v>151.22939000000002</v>
      </c>
      <c r="G175" s="3">
        <v>105.33941999999999</v>
      </c>
      <c r="H175" s="3">
        <v>45.612540000000003</v>
      </c>
      <c r="I175" s="3">
        <v>463.18746999999996</v>
      </c>
      <c r="J175" s="45">
        <v>4303.6536099999994</v>
      </c>
      <c r="K175" s="45">
        <v>1258.0331525891199</v>
      </c>
      <c r="L175" s="45">
        <v>461.7287664234666</v>
      </c>
      <c r="M175" s="45">
        <v>524.32058800319999</v>
      </c>
      <c r="N175" s="45">
        <v>199.59597000000002</v>
      </c>
      <c r="O175" s="45">
        <v>558.91404899999998</v>
      </c>
      <c r="P175" s="45">
        <v>389.50576000000001</v>
      </c>
      <c r="Q175" s="45">
        <v>274.3170540000001</v>
      </c>
      <c r="R175" s="45">
        <v>234.32981999999998</v>
      </c>
      <c r="S175" s="73">
        <v>-0.14577013502047931</v>
      </c>
      <c r="U175" s="2"/>
    </row>
    <row r="176" spans="1:21" x14ac:dyDescent="0.2">
      <c r="A176" s="53"/>
      <c r="B176" s="51" t="s">
        <v>8</v>
      </c>
      <c r="C176" s="3"/>
      <c r="D176" s="3"/>
      <c r="E176" s="3"/>
      <c r="F176" s="3"/>
      <c r="G176" s="3"/>
      <c r="H176" s="3"/>
      <c r="I176" s="3"/>
      <c r="J176" s="45"/>
      <c r="K176" s="45"/>
      <c r="L176" s="45"/>
      <c r="M176" s="45"/>
      <c r="N176" s="45"/>
      <c r="O176" s="45"/>
      <c r="P176" s="45"/>
      <c r="Q176" s="45"/>
      <c r="R176" s="45"/>
      <c r="S176" s="73"/>
      <c r="U176" s="2"/>
    </row>
    <row r="177" spans="1:29" s="37" customFormat="1" ht="27" customHeight="1" x14ac:dyDescent="0.25">
      <c r="A177" s="53">
        <v>97</v>
      </c>
      <c r="B177" s="51" t="s">
        <v>87</v>
      </c>
      <c r="C177" s="3">
        <v>95.819769999999991</v>
      </c>
      <c r="D177" s="3">
        <v>0</v>
      </c>
      <c r="E177" s="3">
        <v>879.99046999999996</v>
      </c>
      <c r="F177" s="3">
        <v>6949.8205499999995</v>
      </c>
      <c r="G177" s="3">
        <v>167.36892</v>
      </c>
      <c r="H177" s="3">
        <v>1669.03433</v>
      </c>
      <c r="I177" s="3">
        <v>28566.691163759999</v>
      </c>
      <c r="J177" s="45">
        <v>22355.297407360002</v>
      </c>
      <c r="K177" s="45">
        <v>5479.7542256894412</v>
      </c>
      <c r="L177" s="45">
        <v>9262.6513325386659</v>
      </c>
      <c r="M177" s="45">
        <v>62288.469291806716</v>
      </c>
      <c r="N177" s="45">
        <v>78031.005302960009</v>
      </c>
      <c r="O177" s="45">
        <v>23240.656983000001</v>
      </c>
      <c r="P177" s="45">
        <v>35057.069329999998</v>
      </c>
      <c r="Q177" s="45">
        <v>1454.5187100000001</v>
      </c>
      <c r="R177" s="45">
        <v>23116.122620000002</v>
      </c>
      <c r="S177" s="73">
        <v>14.892626516987191</v>
      </c>
      <c r="T177" s="1"/>
      <c r="U177" s="2"/>
      <c r="V177" s="1"/>
      <c r="W177" s="1"/>
      <c r="X177" s="1"/>
      <c r="Y177" s="1"/>
      <c r="Z177" s="1"/>
      <c r="AA177" s="1"/>
      <c r="AB177" s="1"/>
      <c r="AC177" s="1"/>
    </row>
    <row r="178" spans="1:29" ht="15" x14ac:dyDescent="0.25">
      <c r="A178" s="53" t="s">
        <v>88</v>
      </c>
      <c r="B178" s="51" t="s">
        <v>8</v>
      </c>
      <c r="J178" s="45"/>
      <c r="K178" s="45"/>
      <c r="L178" s="45"/>
      <c r="M178" s="45"/>
      <c r="N178" s="45"/>
      <c r="O178" s="45"/>
      <c r="P178" s="45"/>
      <c r="Q178" s="45"/>
      <c r="R178" s="45"/>
      <c r="S178" s="73"/>
      <c r="U178" s="2"/>
      <c r="Z178" s="37"/>
      <c r="AA178" s="37"/>
      <c r="AB178" s="37"/>
      <c r="AC178" s="37"/>
    </row>
    <row r="179" spans="1:29" s="5" customFormat="1" x14ac:dyDescent="0.2">
      <c r="A179" s="53">
        <v>98</v>
      </c>
      <c r="B179" s="51" t="s">
        <v>107</v>
      </c>
      <c r="C179" s="3">
        <v>0</v>
      </c>
      <c r="D179" s="3">
        <v>0</v>
      </c>
      <c r="E179" s="3">
        <v>0</v>
      </c>
      <c r="F179" s="3">
        <v>0</v>
      </c>
      <c r="G179" s="3">
        <v>0</v>
      </c>
      <c r="H179" s="3">
        <v>0</v>
      </c>
      <c r="I179" s="3">
        <v>0</v>
      </c>
      <c r="J179" s="45">
        <v>0</v>
      </c>
      <c r="K179" s="45">
        <v>0</v>
      </c>
      <c r="L179" s="45">
        <v>0</v>
      </c>
      <c r="M179" s="45">
        <v>0</v>
      </c>
      <c r="N179" s="45">
        <v>0</v>
      </c>
      <c r="O179" s="45">
        <v>0</v>
      </c>
      <c r="P179" s="45">
        <v>0</v>
      </c>
      <c r="Q179" s="45">
        <v>0</v>
      </c>
      <c r="R179" s="45">
        <v>0</v>
      </c>
      <c r="S179" s="89" t="s">
        <v>110</v>
      </c>
      <c r="T179" s="1"/>
      <c r="U179" s="2"/>
      <c r="V179" s="1"/>
      <c r="W179" s="1"/>
      <c r="X179" s="1"/>
      <c r="Y179" s="1"/>
      <c r="Z179" s="1"/>
      <c r="AA179" s="1"/>
      <c r="AB179" s="1"/>
      <c r="AC179" s="1"/>
    </row>
    <row r="180" spans="1:29" ht="15" x14ac:dyDescent="0.25">
      <c r="A180" s="26"/>
      <c r="B180" s="30"/>
      <c r="C180" s="3"/>
      <c r="D180" s="3"/>
      <c r="E180" s="3"/>
      <c r="F180" s="3"/>
      <c r="G180" s="3"/>
      <c r="H180" s="3"/>
      <c r="I180" s="3"/>
      <c r="J180" s="45"/>
      <c r="K180" s="45"/>
      <c r="L180" s="45"/>
      <c r="M180" s="45"/>
      <c r="N180" s="45"/>
      <c r="O180" s="45"/>
      <c r="P180" s="45"/>
      <c r="Q180" s="45"/>
      <c r="R180" s="45"/>
      <c r="S180" s="73"/>
      <c r="U180" s="2"/>
      <c r="V180" s="37"/>
      <c r="W180" s="37"/>
      <c r="X180" s="37"/>
      <c r="Y180" s="37"/>
      <c r="Z180" s="5"/>
      <c r="AA180" s="5"/>
      <c r="AB180" s="5"/>
      <c r="AC180" s="5"/>
    </row>
    <row r="181" spans="1:29" ht="15" x14ac:dyDescent="0.25">
      <c r="A181" s="22" t="s">
        <v>109</v>
      </c>
      <c r="B181" s="28" t="s">
        <v>89</v>
      </c>
      <c r="C181" s="31">
        <f t="shared" ref="C181:H181" si="12">+C15+C17+C19+C21+C25+C23+C27+C29+C31+C33+C37+C39+C49+C55+C60+C65+C67+C69+C73+C81+C83+C85+C87+C89+C92+C94+C98+C102+C104+C106+C108+C111+C114+C116+C118+C120+C124+C126+C130+C133+C135+C138+C141+C143+C149+C152+C154+C156+C158+C160+C163+C166+C171+C173+C175+C177+C180</f>
        <v>689006.86043459992</v>
      </c>
      <c r="D181" s="31">
        <f t="shared" si="12"/>
        <v>637976.34264000808</v>
      </c>
      <c r="E181" s="31">
        <f t="shared" si="12"/>
        <v>714739.97960090719</v>
      </c>
      <c r="F181" s="31">
        <f t="shared" si="12"/>
        <v>727780.10107936</v>
      </c>
      <c r="G181" s="31">
        <f t="shared" si="12"/>
        <v>743904.89269647223</v>
      </c>
      <c r="H181" s="31">
        <f t="shared" si="12"/>
        <v>779716.29800277378</v>
      </c>
      <c r="I181" s="31">
        <f>+I168+I147+I122+I100+I79+I71+I63+I41+I35+I13</f>
        <v>821896.49754356593</v>
      </c>
      <c r="J181" s="31">
        <f t="shared" ref="J181:M181" si="13">+J168+J147+J122+J100+J79+J71+J63+J41+J35+J13</f>
        <v>852621.83236274857</v>
      </c>
      <c r="K181" s="31">
        <f t="shared" si="13"/>
        <v>914762.06302725431</v>
      </c>
      <c r="L181" s="31">
        <f t="shared" si="13"/>
        <v>1042810.2058238417</v>
      </c>
      <c r="M181" s="31">
        <f t="shared" si="13"/>
        <v>1189705.1256122747</v>
      </c>
      <c r="N181" s="31">
        <v>1114978.6994418898</v>
      </c>
      <c r="O181" s="31">
        <v>1280377.7736539999</v>
      </c>
      <c r="P181" s="31">
        <v>1497052.0112490007</v>
      </c>
      <c r="Q181" s="31">
        <v>1526638.2356079996</v>
      </c>
      <c r="R181" s="31">
        <v>1654043.1779609998</v>
      </c>
      <c r="S181" s="71">
        <v>8.3454573180043345E-2</v>
      </c>
      <c r="U181" s="2"/>
    </row>
    <row r="182" spans="1:29" x14ac:dyDescent="0.2">
      <c r="A182" s="32"/>
      <c r="B182" s="20"/>
      <c r="C182" s="20"/>
      <c r="D182" s="20"/>
      <c r="E182" s="20"/>
      <c r="F182" s="20"/>
      <c r="G182" s="20"/>
      <c r="H182" s="20"/>
      <c r="I182" s="20"/>
      <c r="J182" s="33"/>
      <c r="K182" s="20"/>
      <c r="L182" s="20"/>
      <c r="M182" s="20"/>
      <c r="N182" s="20"/>
      <c r="O182" s="20"/>
      <c r="P182" s="20"/>
      <c r="Q182" s="20"/>
      <c r="R182" s="20"/>
      <c r="S182" s="29"/>
      <c r="U182" s="2"/>
      <c r="V182" s="5"/>
      <c r="W182" s="5"/>
      <c r="X182" s="5"/>
      <c r="Y182" s="5"/>
    </row>
    <row r="183" spans="1:29" x14ac:dyDescent="0.2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U183" s="2"/>
    </row>
    <row r="184" spans="1:29" x14ac:dyDescent="0.2">
      <c r="A184" s="14"/>
      <c r="B184" s="4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5"/>
      <c r="O184" s="35"/>
      <c r="P184" s="35"/>
      <c r="Q184" s="35"/>
      <c r="R184" s="35"/>
      <c r="S184" s="35"/>
      <c r="T184" s="35"/>
      <c r="U184" s="2"/>
    </row>
    <row r="185" spans="1:29" x14ac:dyDescent="0.2">
      <c r="A185" s="14"/>
      <c r="B185" s="4"/>
      <c r="C185" s="4"/>
      <c r="D185" s="4"/>
      <c r="E185" s="4"/>
      <c r="F185" s="4"/>
      <c r="G185" s="4"/>
      <c r="H185" s="4"/>
      <c r="I185" s="35"/>
      <c r="J185" s="35"/>
      <c r="K185" s="35"/>
      <c r="L185" s="35"/>
      <c r="M185" s="35"/>
      <c r="N185" s="35"/>
      <c r="O185" s="35"/>
      <c r="P185" s="35"/>
      <c r="Q185" s="35"/>
      <c r="R185" s="35"/>
      <c r="S185" s="35"/>
      <c r="T185" s="35"/>
    </row>
    <row r="186" spans="1:29" x14ac:dyDescent="0.2">
      <c r="A186" s="14"/>
      <c r="B186" s="4"/>
      <c r="C186" s="4"/>
      <c r="D186" s="4"/>
      <c r="E186" s="4"/>
      <c r="F186" s="4"/>
      <c r="G186" s="4"/>
      <c r="H186" s="4"/>
      <c r="I186" s="35"/>
      <c r="J186" s="35"/>
      <c r="K186" s="35"/>
      <c r="L186" s="35"/>
      <c r="M186" s="35"/>
      <c r="N186" s="35"/>
      <c r="O186" s="35"/>
      <c r="P186" s="35"/>
      <c r="Q186" s="35"/>
      <c r="R186" s="35"/>
      <c r="S186" s="35"/>
      <c r="T186" s="35"/>
    </row>
    <row r="187" spans="1:29" x14ac:dyDescent="0.2">
      <c r="A187" s="14"/>
      <c r="B187" s="4"/>
      <c r="C187" s="4"/>
      <c r="D187" s="4"/>
      <c r="E187" s="4"/>
      <c r="F187" s="4"/>
      <c r="G187" s="4"/>
      <c r="H187" s="4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</row>
    <row r="188" spans="1:29" x14ac:dyDescent="0.2">
      <c r="A188" s="1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36"/>
    </row>
    <row r="189" spans="1:29" x14ac:dyDescent="0.2">
      <c r="A189" s="1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6"/>
    </row>
    <row r="190" spans="1:29" x14ac:dyDescent="0.2">
      <c r="A190" s="1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36"/>
    </row>
    <row r="191" spans="1:29" x14ac:dyDescent="0.2">
      <c r="A191" s="1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36"/>
    </row>
    <row r="192" spans="1:29" x14ac:dyDescent="0.2">
      <c r="A192" s="1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36"/>
    </row>
    <row r="193" spans="1:29" s="7" customFormat="1" x14ac:dyDescent="0.2">
      <c r="A193" s="1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36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x14ac:dyDescent="0.2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36"/>
      <c r="U194" s="7"/>
      <c r="Z194" s="7"/>
      <c r="AA194" s="7"/>
      <c r="AB194" s="7"/>
      <c r="AC194" s="7"/>
    </row>
    <row r="195" spans="1:29" x14ac:dyDescent="0.2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36"/>
    </row>
    <row r="196" spans="1:29" x14ac:dyDescent="0.2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36"/>
      <c r="V196" s="7"/>
      <c r="W196" s="7"/>
      <c r="X196" s="7"/>
      <c r="Y196" s="7"/>
    </row>
    <row r="197" spans="1:29" x14ac:dyDescent="0.2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36"/>
    </row>
    <row r="198" spans="1:29" x14ac:dyDescent="0.2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36"/>
    </row>
    <row r="199" spans="1:29" x14ac:dyDescent="0.2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36"/>
    </row>
    <row r="200" spans="1:29" x14ac:dyDescent="0.2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36"/>
    </row>
    <row r="201" spans="1:29" x14ac:dyDescent="0.2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36"/>
    </row>
    <row r="202" spans="1:29" x14ac:dyDescent="0.2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36"/>
    </row>
    <row r="203" spans="1:29" x14ac:dyDescent="0.2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36"/>
    </row>
    <row r="204" spans="1:29" x14ac:dyDescent="0.2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36"/>
    </row>
    <row r="205" spans="1:29" x14ac:dyDescent="0.2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36"/>
    </row>
    <row r="206" spans="1:29" x14ac:dyDescent="0.2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36"/>
    </row>
    <row r="207" spans="1:29" x14ac:dyDescent="0.2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36"/>
    </row>
    <row r="208" spans="1:29" x14ac:dyDescent="0.2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36"/>
    </row>
    <row r="209" spans="1:19" x14ac:dyDescent="0.2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36"/>
    </row>
    <row r="210" spans="1:19" x14ac:dyDescent="0.2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36"/>
    </row>
    <row r="211" spans="1:19" x14ac:dyDescent="0.2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36"/>
    </row>
    <row r="212" spans="1:19" x14ac:dyDescent="0.2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36"/>
    </row>
    <row r="213" spans="1:19" x14ac:dyDescent="0.2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36"/>
    </row>
    <row r="214" spans="1:19" x14ac:dyDescent="0.2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36"/>
    </row>
    <row r="215" spans="1:19" x14ac:dyDescent="0.2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36"/>
    </row>
    <row r="216" spans="1:19" x14ac:dyDescent="0.2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36"/>
    </row>
    <row r="217" spans="1:19" x14ac:dyDescent="0.2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36"/>
    </row>
    <row r="218" spans="1:19" x14ac:dyDescent="0.2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36"/>
    </row>
    <row r="219" spans="1:19" x14ac:dyDescent="0.2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36"/>
    </row>
    <row r="220" spans="1:19" x14ac:dyDescent="0.2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36"/>
    </row>
    <row r="221" spans="1:19" x14ac:dyDescent="0.2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36"/>
    </row>
    <row r="222" spans="1:19" x14ac:dyDescent="0.2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36"/>
    </row>
    <row r="223" spans="1:19" x14ac:dyDescent="0.2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36"/>
    </row>
    <row r="224" spans="1:19" x14ac:dyDescent="0.2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36"/>
    </row>
    <row r="225" spans="1:19" x14ac:dyDescent="0.2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36"/>
    </row>
    <row r="226" spans="1:19" x14ac:dyDescent="0.2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36"/>
    </row>
    <row r="227" spans="1:19" x14ac:dyDescent="0.2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36"/>
    </row>
    <row r="228" spans="1:19" x14ac:dyDescent="0.2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36"/>
    </row>
    <row r="229" spans="1:19" x14ac:dyDescent="0.2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36"/>
    </row>
    <row r="230" spans="1:19" x14ac:dyDescent="0.2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36"/>
    </row>
    <row r="231" spans="1:19" x14ac:dyDescent="0.2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36"/>
    </row>
    <row r="232" spans="1:19" x14ac:dyDescent="0.2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36"/>
    </row>
    <row r="233" spans="1:19" x14ac:dyDescent="0.2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36"/>
    </row>
    <row r="234" spans="1:19" x14ac:dyDescent="0.2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36"/>
    </row>
    <row r="235" spans="1:19" x14ac:dyDescent="0.2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36"/>
    </row>
    <row r="236" spans="1:19" x14ac:dyDescent="0.2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36"/>
    </row>
    <row r="237" spans="1:19" x14ac:dyDescent="0.2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36"/>
    </row>
    <row r="238" spans="1:19" x14ac:dyDescent="0.2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36"/>
    </row>
    <row r="239" spans="1:19" x14ac:dyDescent="0.2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36"/>
    </row>
    <row r="240" spans="1:19" x14ac:dyDescent="0.2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36"/>
    </row>
    <row r="241" spans="1:19" x14ac:dyDescent="0.2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36"/>
    </row>
    <row r="242" spans="1:19" x14ac:dyDescent="0.2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36"/>
    </row>
    <row r="243" spans="1:19" x14ac:dyDescent="0.2">
      <c r="S243" s="38"/>
    </row>
    <row r="244" spans="1:19" x14ac:dyDescent="0.2">
      <c r="S244" s="38"/>
    </row>
    <row r="245" spans="1:19" x14ac:dyDescent="0.2">
      <c r="S245" s="38"/>
    </row>
    <row r="246" spans="1:19" x14ac:dyDescent="0.2">
      <c r="S246" s="38"/>
    </row>
    <row r="247" spans="1:19" x14ac:dyDescent="0.2">
      <c r="S247" s="38"/>
    </row>
    <row r="248" spans="1:19" x14ac:dyDescent="0.2">
      <c r="S248" s="38"/>
    </row>
    <row r="249" spans="1:19" x14ac:dyDescent="0.2">
      <c r="S249" s="38"/>
    </row>
    <row r="250" spans="1:19" x14ac:dyDescent="0.2">
      <c r="S250" s="38"/>
    </row>
    <row r="251" spans="1:19" x14ac:dyDescent="0.2">
      <c r="S251" s="38"/>
    </row>
    <row r="252" spans="1:19" x14ac:dyDescent="0.2">
      <c r="S252" s="38"/>
    </row>
    <row r="253" spans="1:19" x14ac:dyDescent="0.2">
      <c r="S253" s="38"/>
    </row>
    <row r="254" spans="1:19" x14ac:dyDescent="0.2">
      <c r="S254" s="38"/>
    </row>
    <row r="255" spans="1:19" x14ac:dyDescent="0.2">
      <c r="S255" s="38"/>
    </row>
    <row r="256" spans="1:19" x14ac:dyDescent="0.2">
      <c r="S256" s="38"/>
    </row>
    <row r="257" spans="19:19" x14ac:dyDescent="0.2">
      <c r="S257" s="38"/>
    </row>
    <row r="258" spans="19:19" x14ac:dyDescent="0.2">
      <c r="S258" s="38"/>
    </row>
    <row r="259" spans="19:19" x14ac:dyDescent="0.2">
      <c r="S259" s="38"/>
    </row>
    <row r="260" spans="19:19" x14ac:dyDescent="0.2">
      <c r="S260" s="38"/>
    </row>
    <row r="261" spans="19:19" x14ac:dyDescent="0.2">
      <c r="S261" s="38"/>
    </row>
    <row r="262" spans="19:19" x14ac:dyDescent="0.2">
      <c r="S262" s="38"/>
    </row>
    <row r="263" spans="19:19" x14ac:dyDescent="0.2">
      <c r="S263" s="38"/>
    </row>
    <row r="264" spans="19:19" x14ac:dyDescent="0.2">
      <c r="S264" s="38"/>
    </row>
    <row r="265" spans="19:19" x14ac:dyDescent="0.2">
      <c r="S265" s="38"/>
    </row>
    <row r="266" spans="19:19" x14ac:dyDescent="0.2">
      <c r="S266" s="38"/>
    </row>
    <row r="267" spans="19:19" x14ac:dyDescent="0.2">
      <c r="S267" s="38"/>
    </row>
    <row r="268" spans="19:19" x14ac:dyDescent="0.2">
      <c r="S268" s="38"/>
    </row>
    <row r="269" spans="19:19" x14ac:dyDescent="0.2">
      <c r="S269" s="38"/>
    </row>
    <row r="270" spans="19:19" x14ac:dyDescent="0.2">
      <c r="S270" s="38"/>
    </row>
    <row r="271" spans="19:19" x14ac:dyDescent="0.2">
      <c r="S271" s="38"/>
    </row>
    <row r="272" spans="19:19" x14ac:dyDescent="0.2">
      <c r="S272" s="38"/>
    </row>
    <row r="273" spans="19:19" x14ac:dyDescent="0.2">
      <c r="S273" s="38"/>
    </row>
    <row r="274" spans="19:19" x14ac:dyDescent="0.2">
      <c r="S274" s="38"/>
    </row>
    <row r="275" spans="19:19" x14ac:dyDescent="0.2">
      <c r="S275" s="38"/>
    </row>
    <row r="276" spans="19:19" x14ac:dyDescent="0.2">
      <c r="S276" s="38"/>
    </row>
    <row r="277" spans="19:19" x14ac:dyDescent="0.2">
      <c r="S277" s="38"/>
    </row>
    <row r="278" spans="19:19" x14ac:dyDescent="0.2">
      <c r="S278" s="38"/>
    </row>
    <row r="279" spans="19:19" x14ac:dyDescent="0.2">
      <c r="S279" s="38"/>
    </row>
    <row r="280" spans="19:19" x14ac:dyDescent="0.2">
      <c r="S280" s="38"/>
    </row>
    <row r="281" spans="19:19" x14ac:dyDescent="0.2">
      <c r="S281" s="38"/>
    </row>
    <row r="282" spans="19:19" x14ac:dyDescent="0.2">
      <c r="S282" s="38"/>
    </row>
    <row r="283" spans="19:19" x14ac:dyDescent="0.2">
      <c r="S283" s="38"/>
    </row>
    <row r="284" spans="19:19" x14ac:dyDescent="0.2">
      <c r="S284" s="38"/>
    </row>
    <row r="285" spans="19:19" x14ac:dyDescent="0.2">
      <c r="S285" s="38"/>
    </row>
    <row r="286" spans="19:19" x14ac:dyDescent="0.2">
      <c r="S286" s="38"/>
    </row>
    <row r="287" spans="19:19" x14ac:dyDescent="0.2">
      <c r="S287" s="38"/>
    </row>
    <row r="288" spans="19:19" x14ac:dyDescent="0.2">
      <c r="S288" s="38"/>
    </row>
    <row r="289" spans="19:19" x14ac:dyDescent="0.2">
      <c r="S289" s="38"/>
    </row>
    <row r="290" spans="19:19" x14ac:dyDescent="0.2">
      <c r="S290" s="38"/>
    </row>
    <row r="291" spans="19:19" x14ac:dyDescent="0.2">
      <c r="S291" s="38"/>
    </row>
    <row r="292" spans="19:19" x14ac:dyDescent="0.2">
      <c r="S292" s="38"/>
    </row>
    <row r="293" spans="19:19" x14ac:dyDescent="0.2">
      <c r="S293" s="38"/>
    </row>
    <row r="294" spans="19:19" x14ac:dyDescent="0.2">
      <c r="S294" s="38"/>
    </row>
    <row r="295" spans="19:19" x14ac:dyDescent="0.2">
      <c r="S295" s="38"/>
    </row>
    <row r="296" spans="19:19" x14ac:dyDescent="0.2">
      <c r="S296" s="38"/>
    </row>
    <row r="297" spans="19:19" x14ac:dyDescent="0.2">
      <c r="S297" s="38"/>
    </row>
    <row r="298" spans="19:19" x14ac:dyDescent="0.2">
      <c r="S298" s="38"/>
    </row>
    <row r="299" spans="19:19" x14ac:dyDescent="0.2">
      <c r="S299" s="38"/>
    </row>
    <row r="300" spans="19:19" x14ac:dyDescent="0.2">
      <c r="S300" s="38"/>
    </row>
    <row r="301" spans="19:19" x14ac:dyDescent="0.2">
      <c r="S301" s="38"/>
    </row>
    <row r="302" spans="19:19" x14ac:dyDescent="0.2">
      <c r="S302" s="38"/>
    </row>
    <row r="303" spans="19:19" x14ac:dyDescent="0.2">
      <c r="S303" s="38"/>
    </row>
    <row r="304" spans="19:19" x14ac:dyDescent="0.2">
      <c r="S304" s="38"/>
    </row>
    <row r="305" spans="19:19" x14ac:dyDescent="0.2">
      <c r="S305" s="38"/>
    </row>
    <row r="306" spans="19:19" x14ac:dyDescent="0.2">
      <c r="S306" s="38"/>
    </row>
    <row r="307" spans="19:19" x14ac:dyDescent="0.2">
      <c r="S307" s="38"/>
    </row>
    <row r="308" spans="19:19" x14ac:dyDescent="0.2">
      <c r="S308" s="38"/>
    </row>
    <row r="309" spans="19:19" x14ac:dyDescent="0.2">
      <c r="S309" s="38"/>
    </row>
    <row r="310" spans="19:19" x14ac:dyDescent="0.2">
      <c r="S310" s="38"/>
    </row>
    <row r="311" spans="19:19" x14ac:dyDescent="0.2">
      <c r="S311" s="38"/>
    </row>
    <row r="312" spans="19:19" x14ac:dyDescent="0.2">
      <c r="S312" s="38"/>
    </row>
    <row r="313" spans="19:19" x14ac:dyDescent="0.2">
      <c r="S313" s="38"/>
    </row>
    <row r="314" spans="19:19" x14ac:dyDescent="0.2">
      <c r="S314" s="38"/>
    </row>
    <row r="315" spans="19:19" x14ac:dyDescent="0.2">
      <c r="S315" s="38"/>
    </row>
    <row r="316" spans="19:19" x14ac:dyDescent="0.2">
      <c r="S316" s="38"/>
    </row>
    <row r="317" spans="19:19" x14ac:dyDescent="0.2">
      <c r="S317" s="38"/>
    </row>
    <row r="318" spans="19:19" x14ac:dyDescent="0.2">
      <c r="S318" s="38"/>
    </row>
    <row r="319" spans="19:19" x14ac:dyDescent="0.2">
      <c r="S319" s="38"/>
    </row>
    <row r="320" spans="19:19" x14ac:dyDescent="0.2">
      <c r="S320" s="38"/>
    </row>
    <row r="321" spans="19:19" x14ac:dyDescent="0.2">
      <c r="S321" s="38"/>
    </row>
    <row r="322" spans="19:19" x14ac:dyDescent="0.2">
      <c r="S322" s="38"/>
    </row>
    <row r="323" spans="19:19" x14ac:dyDescent="0.2">
      <c r="S323" s="38"/>
    </row>
    <row r="324" spans="19:19" x14ac:dyDescent="0.2">
      <c r="S324" s="38"/>
    </row>
    <row r="325" spans="19:19" x14ac:dyDescent="0.2">
      <c r="S325" s="38"/>
    </row>
    <row r="326" spans="19:19" x14ac:dyDescent="0.2">
      <c r="S326" s="38"/>
    </row>
    <row r="327" spans="19:19" x14ac:dyDescent="0.2">
      <c r="S327" s="38"/>
    </row>
    <row r="328" spans="19:19" x14ac:dyDescent="0.2">
      <c r="S328" s="38"/>
    </row>
    <row r="329" spans="19:19" x14ac:dyDescent="0.2">
      <c r="S329" s="38"/>
    </row>
    <row r="330" spans="19:19" x14ac:dyDescent="0.2">
      <c r="S330" s="38"/>
    </row>
    <row r="331" spans="19:19" x14ac:dyDescent="0.2">
      <c r="S331" s="38"/>
    </row>
    <row r="332" spans="19:19" x14ac:dyDescent="0.2">
      <c r="S332" s="38"/>
    </row>
    <row r="333" spans="19:19" x14ac:dyDescent="0.2">
      <c r="S333" s="38"/>
    </row>
    <row r="334" spans="19:19" x14ac:dyDescent="0.2">
      <c r="S334" s="38"/>
    </row>
    <row r="335" spans="19:19" x14ac:dyDescent="0.2">
      <c r="S335" s="38"/>
    </row>
    <row r="336" spans="19:19" x14ac:dyDescent="0.2">
      <c r="S336" s="38"/>
    </row>
    <row r="337" spans="19:19" x14ac:dyDescent="0.2">
      <c r="S337" s="38"/>
    </row>
    <row r="338" spans="19:19" x14ac:dyDescent="0.2">
      <c r="S338" s="38"/>
    </row>
    <row r="339" spans="19:19" x14ac:dyDescent="0.2">
      <c r="S339" s="38"/>
    </row>
    <row r="340" spans="19:19" x14ac:dyDescent="0.2">
      <c r="S340" s="38"/>
    </row>
    <row r="341" spans="19:19" x14ac:dyDescent="0.2">
      <c r="S341" s="38"/>
    </row>
    <row r="342" spans="19:19" x14ac:dyDescent="0.2">
      <c r="S342" s="38"/>
    </row>
    <row r="343" spans="19:19" x14ac:dyDescent="0.2">
      <c r="S343" s="38"/>
    </row>
    <row r="344" spans="19:19" x14ac:dyDescent="0.2">
      <c r="S344" s="38"/>
    </row>
    <row r="345" spans="19:19" x14ac:dyDescent="0.2">
      <c r="S345" s="38"/>
    </row>
    <row r="346" spans="19:19" x14ac:dyDescent="0.2">
      <c r="S346" s="38"/>
    </row>
    <row r="347" spans="19:19" x14ac:dyDescent="0.2">
      <c r="S347" s="38"/>
    </row>
    <row r="348" spans="19:19" x14ac:dyDescent="0.2">
      <c r="S348" s="38"/>
    </row>
    <row r="349" spans="19:19" x14ac:dyDescent="0.2">
      <c r="S349" s="38"/>
    </row>
    <row r="350" spans="19:19" x14ac:dyDescent="0.2">
      <c r="S350" s="38"/>
    </row>
    <row r="351" spans="19:19" x14ac:dyDescent="0.2">
      <c r="S351" s="38"/>
    </row>
    <row r="352" spans="19:19" x14ac:dyDescent="0.2">
      <c r="S352" s="38"/>
    </row>
    <row r="353" spans="19:19" x14ac:dyDescent="0.2">
      <c r="S353" s="38"/>
    </row>
    <row r="354" spans="19:19" x14ac:dyDescent="0.2">
      <c r="S354" s="38"/>
    </row>
    <row r="355" spans="19:19" x14ac:dyDescent="0.2">
      <c r="S355" s="38"/>
    </row>
    <row r="356" spans="19:19" x14ac:dyDescent="0.2">
      <c r="S356" s="38"/>
    </row>
    <row r="357" spans="19:19" x14ac:dyDescent="0.2">
      <c r="S357" s="38"/>
    </row>
    <row r="358" spans="19:19" x14ac:dyDescent="0.2">
      <c r="S358" s="38"/>
    </row>
    <row r="359" spans="19:19" x14ac:dyDescent="0.2">
      <c r="S359" s="38"/>
    </row>
    <row r="360" spans="19:19" x14ac:dyDescent="0.2">
      <c r="S360" s="38"/>
    </row>
    <row r="361" spans="19:19" x14ac:dyDescent="0.2">
      <c r="S361" s="38"/>
    </row>
    <row r="362" spans="19:19" x14ac:dyDescent="0.2">
      <c r="S362" s="38"/>
    </row>
    <row r="363" spans="19:19" x14ac:dyDescent="0.2">
      <c r="S363" s="38"/>
    </row>
    <row r="364" spans="19:19" x14ac:dyDescent="0.2">
      <c r="S364" s="38"/>
    </row>
    <row r="365" spans="19:19" x14ac:dyDescent="0.2">
      <c r="S365" s="38"/>
    </row>
    <row r="366" spans="19:19" x14ac:dyDescent="0.2">
      <c r="S366" s="38"/>
    </row>
    <row r="367" spans="19:19" x14ac:dyDescent="0.2">
      <c r="S367" s="38"/>
    </row>
    <row r="368" spans="19:19" x14ac:dyDescent="0.2">
      <c r="S368" s="38"/>
    </row>
    <row r="369" spans="19:19" x14ac:dyDescent="0.2">
      <c r="S369" s="38"/>
    </row>
    <row r="370" spans="19:19" x14ac:dyDescent="0.2">
      <c r="S370" s="38"/>
    </row>
    <row r="371" spans="19:19" x14ac:dyDescent="0.2">
      <c r="S371" s="38"/>
    </row>
    <row r="372" spans="19:19" x14ac:dyDescent="0.2">
      <c r="S372" s="38"/>
    </row>
    <row r="373" spans="19:19" x14ac:dyDescent="0.2">
      <c r="S373" s="38"/>
    </row>
    <row r="374" spans="19:19" x14ac:dyDescent="0.2">
      <c r="S374" s="38"/>
    </row>
    <row r="375" spans="19:19" x14ac:dyDescent="0.2">
      <c r="S375" s="38"/>
    </row>
    <row r="376" spans="19:19" x14ac:dyDescent="0.2">
      <c r="S376" s="38"/>
    </row>
    <row r="377" spans="19:19" x14ac:dyDescent="0.2">
      <c r="S377" s="38"/>
    </row>
    <row r="378" spans="19:19" x14ac:dyDescent="0.2">
      <c r="S378" s="38"/>
    </row>
    <row r="379" spans="19:19" x14ac:dyDescent="0.2">
      <c r="S379" s="38"/>
    </row>
    <row r="380" spans="19:19" x14ac:dyDescent="0.2">
      <c r="S380" s="38"/>
    </row>
    <row r="381" spans="19:19" x14ac:dyDescent="0.2">
      <c r="S381" s="38"/>
    </row>
    <row r="382" spans="19:19" x14ac:dyDescent="0.2">
      <c r="S382" s="38"/>
    </row>
    <row r="383" spans="19:19" x14ac:dyDescent="0.2">
      <c r="S383" s="38"/>
    </row>
    <row r="384" spans="19:19" x14ac:dyDescent="0.2">
      <c r="S384" s="38"/>
    </row>
    <row r="385" spans="19:19" x14ac:dyDescent="0.2">
      <c r="S385" s="38"/>
    </row>
    <row r="386" spans="19:19" x14ac:dyDescent="0.2">
      <c r="S386" s="38"/>
    </row>
    <row r="387" spans="19:19" x14ac:dyDescent="0.2">
      <c r="S387" s="38"/>
    </row>
    <row r="388" spans="19:19" x14ac:dyDescent="0.2">
      <c r="S388" s="38"/>
    </row>
    <row r="389" spans="19:19" x14ac:dyDescent="0.2">
      <c r="S389" s="38"/>
    </row>
    <row r="390" spans="19:19" x14ac:dyDescent="0.2">
      <c r="S390" s="38"/>
    </row>
    <row r="391" spans="19:19" x14ac:dyDescent="0.2">
      <c r="S391" s="38"/>
    </row>
    <row r="392" spans="19:19" x14ac:dyDescent="0.2">
      <c r="S392" s="38"/>
    </row>
    <row r="393" spans="19:19" x14ac:dyDescent="0.2">
      <c r="S393" s="38"/>
    </row>
    <row r="394" spans="19:19" x14ac:dyDescent="0.2">
      <c r="S394" s="38"/>
    </row>
  </sheetData>
  <autoFilter ref="A10:S181" xr:uid="{00000000-0009-0000-0000-000000000000}"/>
  <mergeCells count="5">
    <mergeCell ref="A1:B1"/>
    <mergeCell ref="A2:B2"/>
    <mergeCell ref="A6:S6"/>
    <mergeCell ref="A7:S7"/>
    <mergeCell ref="C8:E8"/>
  </mergeCells>
  <printOptions horizontalCentered="1" gridLines="1"/>
  <pageMargins left="0.5" right="0.5" top="0.75" bottom="0.75" header="0.5" footer="0.5"/>
  <pageSetup scale="18" orientation="landscape" r:id="rId1"/>
  <headerFooter alignWithMargins="0"/>
  <rowBreaks count="3" manualBreakCount="3">
    <brk id="78" max="14" man="1"/>
    <brk id="137" max="14" man="1"/>
    <brk id="169" max="14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2.3 Imports By SITC Divis</vt:lpstr>
      <vt:lpstr>'Table 2.3 Imports By SITC Divis'!Print_Area</vt:lpstr>
      <vt:lpstr>'Table 2.3 Imports By SITC Divis'!Print_Titles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Ebanks, Narnia</cp:lastModifiedBy>
  <cp:lastPrinted>2021-03-01T19:53:43Z</cp:lastPrinted>
  <dcterms:created xsi:type="dcterms:W3CDTF">2017-10-19T16:01:59Z</dcterms:created>
  <dcterms:modified xsi:type="dcterms:W3CDTF">2025-07-04T16:58:15Z</dcterms:modified>
</cp:coreProperties>
</file>